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625"/>
  <workbookPr/>
  <mc:AlternateContent xmlns:mc="http://schemas.openxmlformats.org/markup-compatibility/2006">
    <mc:Choice Requires="x15">
      <x15ac:absPath xmlns:x15ac="http://schemas.microsoft.com/office/spreadsheetml/2010/11/ac" url="C:\Users\Joseph\Dropbox\Completed\170812 Back to the wild - How nature is reclaiming farmland\"/>
    </mc:Choice>
  </mc:AlternateContent>
  <bookViews>
    <workbookView xWindow="0" yWindow="0" windowWidth="20490" windowHeight="7755" xr2:uid="{00000000-000D-0000-FFFF-FFFF00000000}"/>
  </bookViews>
  <sheets>
    <sheet name="SUMMARY" sheetId="1" r:id="rId1"/>
    <sheet name="FAOSTAT_AgArea_61-14" sheetId="7" r:id="rId2"/>
    <sheet name="FAOSTAT_AgArea_99-14_Country" sheetId="4" r:id="rId3"/>
    <sheet name="FAOSTAT_Wool_89_13" sheetId="9" r:id="rId4"/>
    <sheet name="FAOSTAT_AgArea_89-14_AusNZ" sheetId="8" r:id="rId5"/>
  </sheets>
  <definedNames>
    <definedName name="_xlnm._FilterDatabase" localSheetId="0" hidden="1">SUMMARY!$B$40:$E$262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 l="1"/>
  <c r="C26" i="1"/>
  <c r="C25" i="1"/>
  <c r="C34" i="1"/>
  <c r="C32" i="1"/>
  <c r="C33" i="1"/>
  <c r="D271" i="1" a="1"/>
  <c r="D271" i="1" s="1"/>
  <c r="C271" i="1" a="1"/>
  <c r="C271" i="1" s="1"/>
  <c r="D270" i="1" a="1"/>
  <c r="D270" i="1" s="1"/>
  <c r="C270" i="1" a="1"/>
  <c r="C270" i="1" s="1"/>
  <c r="D269" i="1" a="1"/>
  <c r="D269" i="1" s="1"/>
  <c r="C269" i="1" a="1"/>
  <c r="C269" i="1" s="1"/>
  <c r="D268" i="1" a="1"/>
  <c r="D268" i="1" s="1"/>
  <c r="C268" i="1" a="1"/>
  <c r="C268" i="1" s="1"/>
  <c r="D267" i="1" a="1"/>
  <c r="D267" i="1" s="1"/>
  <c r="C267" i="1" a="1"/>
  <c r="C267" i="1" s="1"/>
  <c r="D266" i="1" a="1"/>
  <c r="D266" i="1" s="1"/>
  <c r="C266" i="1" a="1"/>
  <c r="C266" i="1" s="1"/>
  <c r="D241" i="1" a="1"/>
  <c r="D241" i="1" s="1"/>
  <c r="C241" i="1" a="1"/>
  <c r="C241" i="1" s="1"/>
  <c r="D242" i="1" a="1"/>
  <c r="D242" i="1" s="1"/>
  <c r="C242" i="1" a="1"/>
  <c r="C242" i="1" s="1"/>
  <c r="D87" i="1" a="1"/>
  <c r="D87" i="1" s="1"/>
  <c r="C87" i="1" a="1"/>
  <c r="C87" i="1" s="1"/>
  <c r="D140" i="1" a="1"/>
  <c r="D140" i="1" s="1"/>
  <c r="C140" i="1" a="1"/>
  <c r="C140" i="1" s="1"/>
  <c r="D166" i="1" a="1"/>
  <c r="D166" i="1" s="1"/>
  <c r="C166" i="1" a="1"/>
  <c r="C166" i="1" s="1"/>
  <c r="D255" i="1" a="1"/>
  <c r="D255" i="1" s="1"/>
  <c r="C255" i="1" a="1"/>
  <c r="C255" i="1" s="1"/>
  <c r="D111" i="1" a="1"/>
  <c r="D111" i="1" s="1"/>
  <c r="C111" i="1" a="1"/>
  <c r="C111" i="1" s="1"/>
  <c r="D187" i="1" a="1"/>
  <c r="D187" i="1" s="1"/>
  <c r="C187" i="1" a="1"/>
  <c r="C187" i="1" s="1"/>
  <c r="D66" i="1" a="1"/>
  <c r="D66" i="1" s="1"/>
  <c r="C66" i="1" a="1"/>
  <c r="C66" i="1" s="1"/>
  <c r="D70" i="1" a="1"/>
  <c r="D70" i="1" s="1"/>
  <c r="C70" i="1" a="1"/>
  <c r="C70" i="1" s="1"/>
  <c r="D131" i="1" a="1"/>
  <c r="D131" i="1" s="1"/>
  <c r="C131" i="1" a="1"/>
  <c r="C131" i="1" s="1"/>
  <c r="D46" i="1" a="1"/>
  <c r="D46" i="1" s="1"/>
  <c r="C46" i="1" a="1"/>
  <c r="C46" i="1" s="1"/>
  <c r="D258" i="1" a="1"/>
  <c r="D258" i="1" s="1"/>
  <c r="C258" i="1" a="1"/>
  <c r="C258" i="1" s="1"/>
  <c r="D186" i="1" a="1"/>
  <c r="D186" i="1" s="1"/>
  <c r="C186" i="1" a="1"/>
  <c r="C186" i="1" s="1"/>
  <c r="D84" i="1" a="1"/>
  <c r="D84" i="1" s="1"/>
  <c r="C84" i="1" a="1"/>
  <c r="C84" i="1" s="1"/>
  <c r="D80" i="1" a="1"/>
  <c r="D80" i="1" s="1"/>
  <c r="C80" i="1" a="1"/>
  <c r="C80" i="1" s="1"/>
  <c r="D254" i="1" a="1"/>
  <c r="D254" i="1" s="1"/>
  <c r="C254" i="1" a="1"/>
  <c r="C254" i="1" s="1"/>
  <c r="D146" i="1" a="1"/>
  <c r="D146" i="1" s="1"/>
  <c r="C146" i="1" a="1"/>
  <c r="C146" i="1" s="1"/>
  <c r="D165" i="1" a="1"/>
  <c r="D165" i="1" s="1"/>
  <c r="C165" i="1" a="1"/>
  <c r="C165" i="1" s="1"/>
  <c r="D55" i="1" a="1"/>
  <c r="D55" i="1" s="1"/>
  <c r="C55" i="1" a="1"/>
  <c r="C55" i="1" s="1"/>
  <c r="D54" i="1" a="1"/>
  <c r="D54" i="1" s="1"/>
  <c r="C54" i="1" a="1"/>
  <c r="C54" i="1" s="1"/>
  <c r="D224" i="1" a="1"/>
  <c r="D224" i="1" s="1"/>
  <c r="C224" i="1" a="1"/>
  <c r="C224" i="1" s="1"/>
  <c r="E224" i="1" s="1"/>
  <c r="D120" i="1" a="1"/>
  <c r="D120" i="1" s="1"/>
  <c r="C120" i="1" a="1"/>
  <c r="C120" i="1" s="1"/>
  <c r="D176" i="1" a="1"/>
  <c r="D176" i="1" s="1"/>
  <c r="C176" i="1" a="1"/>
  <c r="C176" i="1" s="1"/>
  <c r="D164" i="1" a="1"/>
  <c r="D164" i="1" s="1"/>
  <c r="C164" i="1" a="1"/>
  <c r="C164" i="1" s="1"/>
  <c r="D215" i="1" a="1"/>
  <c r="D215" i="1" s="1"/>
  <c r="C215" i="1" a="1"/>
  <c r="C215" i="1" s="1"/>
  <c r="E215" i="1" s="1"/>
  <c r="D191" i="1" a="1"/>
  <c r="D191" i="1" s="1"/>
  <c r="C191" i="1" a="1"/>
  <c r="C191" i="1" s="1"/>
  <c r="D114" i="1" a="1"/>
  <c r="D114" i="1" s="1"/>
  <c r="C114" i="1" a="1"/>
  <c r="C114" i="1" s="1"/>
  <c r="D252" i="1" a="1"/>
  <c r="D252" i="1" s="1"/>
  <c r="C252" i="1" a="1"/>
  <c r="C252" i="1" s="1"/>
  <c r="E252" i="1" s="1"/>
  <c r="D214" i="1" a="1"/>
  <c r="D214" i="1" s="1"/>
  <c r="C214" i="1" a="1"/>
  <c r="C214" i="1" s="1"/>
  <c r="E214" i="1" s="1"/>
  <c r="D211" i="1" a="1"/>
  <c r="D211" i="1" s="1"/>
  <c r="C211" i="1" a="1"/>
  <c r="C211" i="1" s="1"/>
  <c r="D107" i="1" a="1"/>
  <c r="D107" i="1" s="1"/>
  <c r="C107" i="1" a="1"/>
  <c r="C107" i="1" s="1"/>
  <c r="D83" i="1" a="1"/>
  <c r="D83" i="1" s="1"/>
  <c r="C83" i="1" a="1"/>
  <c r="C83" i="1" s="1"/>
  <c r="D139" i="1" a="1"/>
  <c r="D139" i="1" s="1"/>
  <c r="C139" i="1" a="1"/>
  <c r="C139" i="1" s="1"/>
  <c r="E139" i="1" s="1"/>
  <c r="D169" i="1" a="1"/>
  <c r="D169" i="1" s="1"/>
  <c r="C169" i="1" a="1"/>
  <c r="C169" i="1" s="1"/>
  <c r="C42" i="1" a="1"/>
  <c r="C42" i="1" s="1"/>
  <c r="D221" i="1" a="1"/>
  <c r="D221" i="1" s="1"/>
  <c r="C221" i="1" a="1"/>
  <c r="C221" i="1" s="1"/>
  <c r="D49" i="1" a="1"/>
  <c r="D49" i="1" s="1"/>
  <c r="C49" i="1" a="1"/>
  <c r="C49" i="1" s="1"/>
  <c r="D57" i="1" a="1"/>
  <c r="D57" i="1" s="1"/>
  <c r="C57" i="1" a="1"/>
  <c r="C57" i="1" s="1"/>
  <c r="D196" i="1" a="1"/>
  <c r="D196" i="1" s="1"/>
  <c r="C196" i="1" a="1"/>
  <c r="C196" i="1" s="1"/>
  <c r="D189" i="1" a="1"/>
  <c r="D189" i="1" s="1"/>
  <c r="C189" i="1" a="1"/>
  <c r="C189" i="1" s="1"/>
  <c r="D204" i="1" a="1"/>
  <c r="D204" i="1" s="1"/>
  <c r="C204" i="1" a="1"/>
  <c r="C204" i="1" s="1"/>
  <c r="D69" i="1" a="1"/>
  <c r="D69" i="1" s="1"/>
  <c r="C69" i="1" a="1"/>
  <c r="C69" i="1" s="1"/>
  <c r="D142" i="1" a="1"/>
  <c r="D142" i="1" s="1"/>
  <c r="C142" i="1" a="1"/>
  <c r="C142" i="1" s="1"/>
  <c r="D238" i="1" a="1"/>
  <c r="D238" i="1" s="1"/>
  <c r="C238" i="1" a="1"/>
  <c r="C238" i="1" s="1"/>
  <c r="D132" i="1" a="1"/>
  <c r="D132" i="1" s="1"/>
  <c r="C132" i="1" a="1"/>
  <c r="C132" i="1" s="1"/>
  <c r="C53" i="1" a="1"/>
  <c r="C53" i="1" s="1"/>
  <c r="D77" i="1" a="1"/>
  <c r="D77" i="1" s="1"/>
  <c r="C77" i="1" a="1"/>
  <c r="C77" i="1" s="1"/>
  <c r="E77" i="1" s="1"/>
  <c r="D85" i="1" a="1"/>
  <c r="D85" i="1" s="1"/>
  <c r="C85" i="1" a="1"/>
  <c r="C85" i="1" s="1"/>
  <c r="D174" i="1" a="1"/>
  <c r="D174" i="1" s="1"/>
  <c r="C174" i="1" a="1"/>
  <c r="C174" i="1" s="1"/>
  <c r="D163" i="1" a="1"/>
  <c r="D163" i="1" s="1"/>
  <c r="C163" i="1" a="1"/>
  <c r="C163" i="1" s="1"/>
  <c r="D116" i="1" a="1"/>
  <c r="D116" i="1" s="1"/>
  <c r="C116" i="1" a="1"/>
  <c r="C116" i="1" s="1"/>
  <c r="D138" i="1" a="1"/>
  <c r="D138" i="1" s="1"/>
  <c r="C138" i="1" a="1"/>
  <c r="C138" i="1" s="1"/>
  <c r="D137" i="1" a="1"/>
  <c r="D137" i="1" s="1"/>
  <c r="C137" i="1" a="1"/>
  <c r="C137" i="1" s="1"/>
  <c r="D123" i="1" a="1"/>
  <c r="D123" i="1" s="1"/>
  <c r="C123" i="1" a="1"/>
  <c r="C123" i="1" s="1"/>
  <c r="D127" i="1" a="1"/>
  <c r="D127" i="1" s="1"/>
  <c r="C127" i="1" a="1"/>
  <c r="C127" i="1" s="1"/>
  <c r="D162" i="1" a="1"/>
  <c r="D162" i="1" s="1"/>
  <c r="C162" i="1" a="1"/>
  <c r="C162" i="1" s="1"/>
  <c r="D208" i="1" a="1"/>
  <c r="D208" i="1" s="1"/>
  <c r="C208" i="1" a="1"/>
  <c r="C208" i="1" s="1"/>
  <c r="D234" i="1" a="1"/>
  <c r="D234" i="1" s="1"/>
  <c r="C234" i="1" a="1"/>
  <c r="C234" i="1" s="1"/>
  <c r="D59" i="1" a="1"/>
  <c r="D59" i="1" s="1"/>
  <c r="C59" i="1" a="1"/>
  <c r="C59" i="1" s="1"/>
  <c r="D141" i="1" a="1"/>
  <c r="D141" i="1" s="1"/>
  <c r="C141" i="1" a="1"/>
  <c r="C141" i="1" s="1"/>
  <c r="E141" i="1" s="1"/>
  <c r="D94" i="1" a="1"/>
  <c r="D94" i="1" s="1"/>
  <c r="C94" i="1" a="1"/>
  <c r="C94" i="1" s="1"/>
  <c r="D79" i="1" a="1"/>
  <c r="D79" i="1" s="1"/>
  <c r="C79" i="1" a="1"/>
  <c r="C79" i="1" s="1"/>
  <c r="D145" i="1" a="1"/>
  <c r="D145" i="1" s="1"/>
  <c r="C145" i="1" a="1"/>
  <c r="C145" i="1" s="1"/>
  <c r="D99" i="1" a="1"/>
  <c r="D99" i="1" s="1"/>
  <c r="C99" i="1" a="1"/>
  <c r="C99" i="1" s="1"/>
  <c r="D82" i="1" a="1"/>
  <c r="D82" i="1" s="1"/>
  <c r="C82" i="1" a="1"/>
  <c r="C82" i="1" s="1"/>
  <c r="D47" i="1" a="1"/>
  <c r="D47" i="1" s="1"/>
  <c r="C47" i="1" a="1"/>
  <c r="C47" i="1" s="1"/>
  <c r="D239" i="1" a="1"/>
  <c r="D239" i="1" s="1"/>
  <c r="C239" i="1" a="1"/>
  <c r="C239" i="1" s="1"/>
  <c r="D243" i="1" a="1"/>
  <c r="D243" i="1" s="1"/>
  <c r="C243" i="1" a="1"/>
  <c r="C243" i="1" s="1"/>
  <c r="E243" i="1" s="1"/>
  <c r="D248" i="1" a="1"/>
  <c r="D248" i="1" s="1"/>
  <c r="C248" i="1" a="1"/>
  <c r="C248" i="1" s="1"/>
  <c r="D216" i="1" a="1"/>
  <c r="D216" i="1" s="1"/>
  <c r="C216" i="1" a="1"/>
  <c r="C216" i="1" s="1"/>
  <c r="D202" i="1" a="1"/>
  <c r="D202" i="1" s="1"/>
  <c r="C202" i="1" a="1"/>
  <c r="C202" i="1" s="1"/>
  <c r="E202" i="1" s="1"/>
  <c r="D161" i="1" a="1"/>
  <c r="D161" i="1" s="1"/>
  <c r="C161" i="1" a="1"/>
  <c r="C161" i="1" s="1"/>
  <c r="D71" i="1" a="1"/>
  <c r="D71" i="1" s="1"/>
  <c r="C71" i="1" a="1"/>
  <c r="C71" i="1" s="1"/>
  <c r="D222" i="1" a="1"/>
  <c r="D222" i="1" s="1"/>
  <c r="C222" i="1" a="1"/>
  <c r="C222" i="1" s="1"/>
  <c r="D98" i="1" a="1"/>
  <c r="D98" i="1" s="1"/>
  <c r="C98" i="1" a="1"/>
  <c r="C98" i="1" s="1"/>
  <c r="D104" i="1" a="1"/>
  <c r="D104" i="1" s="1"/>
  <c r="C104" i="1" a="1"/>
  <c r="C104" i="1" s="1"/>
  <c r="D160" i="1" a="1"/>
  <c r="D160" i="1" s="1"/>
  <c r="C160" i="1" a="1"/>
  <c r="C160" i="1" s="1"/>
  <c r="D159" i="1" a="1"/>
  <c r="D159" i="1" s="1"/>
  <c r="C159" i="1" a="1"/>
  <c r="C159" i="1" s="1"/>
  <c r="D168" i="1" a="1"/>
  <c r="D168" i="1" s="1"/>
  <c r="C168" i="1" a="1"/>
  <c r="C168" i="1" s="1"/>
  <c r="D93" i="1" a="1"/>
  <c r="D93" i="1" s="1"/>
  <c r="C93" i="1" a="1"/>
  <c r="C93" i="1" s="1"/>
  <c r="D259" i="1" a="1"/>
  <c r="D259" i="1" s="1"/>
  <c r="C259" i="1" a="1"/>
  <c r="C259" i="1" s="1"/>
  <c r="D192" i="1" a="1"/>
  <c r="D192" i="1" s="1"/>
  <c r="C192" i="1" a="1"/>
  <c r="C192" i="1" s="1"/>
  <c r="D48" i="1" a="1"/>
  <c r="D48" i="1" s="1"/>
  <c r="C48" i="1" a="1"/>
  <c r="C48" i="1" s="1"/>
  <c r="E48" i="1" s="1"/>
  <c r="D100" i="1" a="1"/>
  <c r="D100" i="1" s="1"/>
  <c r="C100" i="1" a="1"/>
  <c r="C100" i="1" s="1"/>
  <c r="E100" i="1" s="1"/>
  <c r="D158" i="1" a="1"/>
  <c r="D158" i="1" s="1"/>
  <c r="C158" i="1" a="1"/>
  <c r="C158" i="1" s="1"/>
  <c r="D86" i="1" a="1"/>
  <c r="D86" i="1" s="1"/>
  <c r="C86" i="1" a="1"/>
  <c r="C86" i="1" s="1"/>
  <c r="D88" i="1" a="1"/>
  <c r="D88" i="1" s="1"/>
  <c r="C88" i="1" a="1"/>
  <c r="C88" i="1" s="1"/>
  <c r="E88" i="1" s="1"/>
  <c r="D157" i="1" a="1"/>
  <c r="D157" i="1" s="1"/>
  <c r="C157" i="1" a="1"/>
  <c r="C157" i="1" s="1"/>
  <c r="D121" i="1" a="1"/>
  <c r="D121" i="1" s="1"/>
  <c r="C121" i="1" a="1"/>
  <c r="C121" i="1" s="1"/>
  <c r="D251" i="1" a="1"/>
  <c r="D251" i="1" s="1"/>
  <c r="C251" i="1" a="1"/>
  <c r="C251" i="1" s="1"/>
  <c r="D246" i="1" a="1"/>
  <c r="D246" i="1" s="1"/>
  <c r="C246" i="1" a="1"/>
  <c r="C246" i="1" s="1"/>
  <c r="E246" i="1" s="1"/>
  <c r="D91" i="1" a="1"/>
  <c r="D91" i="1" s="1"/>
  <c r="C91" i="1" a="1"/>
  <c r="C91" i="1" s="1"/>
  <c r="E91" i="1" s="1"/>
  <c r="D156" i="1" a="1"/>
  <c r="D156" i="1" s="1"/>
  <c r="C156" i="1" a="1"/>
  <c r="C156" i="1" s="1"/>
  <c r="D44" i="1" a="1"/>
  <c r="D44" i="1" s="1"/>
  <c r="C44" i="1" a="1"/>
  <c r="C44" i="1" s="1"/>
  <c r="D144" i="1" a="1"/>
  <c r="D144" i="1" s="1"/>
  <c r="C144" i="1" a="1"/>
  <c r="C144" i="1" s="1"/>
  <c r="D220" i="1" a="1"/>
  <c r="D220" i="1" s="1"/>
  <c r="C220" i="1" a="1"/>
  <c r="C220" i="1" s="1"/>
  <c r="E220" i="1" s="1"/>
  <c r="D122" i="1" a="1"/>
  <c r="D122" i="1" s="1"/>
  <c r="C122" i="1" a="1"/>
  <c r="C122" i="1" s="1"/>
  <c r="D119" i="1" a="1"/>
  <c r="D119" i="1" s="1"/>
  <c r="C119" i="1" a="1"/>
  <c r="C119" i="1" s="1"/>
  <c r="D108" i="1" a="1"/>
  <c r="D108" i="1" s="1"/>
  <c r="C108" i="1" a="1"/>
  <c r="C108" i="1" s="1"/>
  <c r="D133" i="1" a="1"/>
  <c r="D133" i="1" s="1"/>
  <c r="C133" i="1" a="1"/>
  <c r="C133" i="1" s="1"/>
  <c r="E133" i="1" s="1"/>
  <c r="D143" i="1" a="1"/>
  <c r="D143" i="1" s="1"/>
  <c r="C143" i="1" a="1"/>
  <c r="C143" i="1" s="1"/>
  <c r="D172" i="1" a="1"/>
  <c r="D172" i="1" s="1"/>
  <c r="C172" i="1" a="1"/>
  <c r="C172" i="1" s="1"/>
  <c r="E172" i="1" s="1"/>
  <c r="D256" i="1" a="1"/>
  <c r="D256" i="1" s="1"/>
  <c r="C256" i="1" a="1"/>
  <c r="C256" i="1" s="1"/>
  <c r="E256" i="1" s="1"/>
  <c r="D148" i="1" a="1"/>
  <c r="D148" i="1" s="1"/>
  <c r="C148" i="1" a="1"/>
  <c r="C148" i="1" s="1"/>
  <c r="D233" i="1" a="1"/>
  <c r="D233" i="1" s="1"/>
  <c r="C233" i="1" a="1"/>
  <c r="C233" i="1" s="1"/>
  <c r="D237" i="1" a="1"/>
  <c r="D237" i="1" s="1"/>
  <c r="C237" i="1" a="1"/>
  <c r="C237" i="1" s="1"/>
  <c r="D249" i="1" a="1"/>
  <c r="D249" i="1" s="1"/>
  <c r="C249" i="1" a="1"/>
  <c r="C249" i="1" s="1"/>
  <c r="D67" i="1" a="1"/>
  <c r="D67" i="1" s="1"/>
  <c r="C67" i="1" a="1"/>
  <c r="C67" i="1" s="1"/>
  <c r="E67" i="1" s="1"/>
  <c r="D135" i="1" a="1"/>
  <c r="D135" i="1" s="1"/>
  <c r="C135" i="1" a="1"/>
  <c r="C135" i="1" s="1"/>
  <c r="D92" i="1" a="1"/>
  <c r="D92" i="1" s="1"/>
  <c r="C92" i="1" a="1"/>
  <c r="C92" i="1" s="1"/>
  <c r="D203" i="1" a="1"/>
  <c r="D203" i="1" s="1"/>
  <c r="C203" i="1" a="1"/>
  <c r="C203" i="1" s="1"/>
  <c r="D103" i="1" a="1"/>
  <c r="D103" i="1" s="1"/>
  <c r="C103" i="1" a="1"/>
  <c r="C103" i="1" s="1"/>
  <c r="E103" i="1" s="1"/>
  <c r="D198" i="1" a="1"/>
  <c r="D198" i="1" s="1"/>
  <c r="C198" i="1" a="1"/>
  <c r="C198" i="1" s="1"/>
  <c r="E198" i="1" s="1"/>
  <c r="D217" i="1" a="1"/>
  <c r="D217" i="1" s="1"/>
  <c r="C217" i="1" a="1"/>
  <c r="C217" i="1" s="1"/>
  <c r="D226" i="1" a="1"/>
  <c r="D226" i="1" s="1"/>
  <c r="C226" i="1" a="1"/>
  <c r="C226" i="1" s="1"/>
  <c r="D81" i="1" a="1"/>
  <c r="D81" i="1" s="1"/>
  <c r="C81" i="1" a="1"/>
  <c r="C81" i="1" s="1"/>
  <c r="D183" i="1" a="1"/>
  <c r="D183" i="1" s="1"/>
  <c r="C183" i="1" a="1"/>
  <c r="C183" i="1" s="1"/>
  <c r="D155" i="1" a="1"/>
  <c r="D155" i="1" s="1"/>
  <c r="C155" i="1" a="1"/>
  <c r="C155" i="1" s="1"/>
  <c r="D231" i="1" a="1"/>
  <c r="D231" i="1" s="1"/>
  <c r="C231" i="1" a="1"/>
  <c r="C231" i="1" s="1"/>
  <c r="D250" i="1" a="1"/>
  <c r="D250" i="1" s="1"/>
  <c r="C250" i="1" a="1"/>
  <c r="C250" i="1" s="1"/>
  <c r="D130" i="1" a="1"/>
  <c r="D130" i="1" s="1"/>
  <c r="C130" i="1" a="1"/>
  <c r="C130" i="1" s="1"/>
  <c r="D62" i="1" a="1"/>
  <c r="D62" i="1" s="1"/>
  <c r="C62" i="1" a="1"/>
  <c r="C62" i="1" s="1"/>
  <c r="D109" i="1" a="1"/>
  <c r="D109" i="1" s="1"/>
  <c r="C109" i="1" a="1"/>
  <c r="C109" i="1" s="1"/>
  <c r="D50" i="1" a="1"/>
  <c r="D50" i="1" s="1"/>
  <c r="C50" i="1" a="1"/>
  <c r="C50" i="1" s="1"/>
  <c r="D113" i="1" a="1"/>
  <c r="D113" i="1" s="1"/>
  <c r="C113" i="1" a="1"/>
  <c r="C113" i="1" s="1"/>
  <c r="D124" i="1" a="1"/>
  <c r="D124" i="1" s="1"/>
  <c r="C124" i="1" a="1"/>
  <c r="C124" i="1" s="1"/>
  <c r="D193" i="1" a="1"/>
  <c r="D193" i="1" s="1"/>
  <c r="C193" i="1" a="1"/>
  <c r="C193" i="1" s="1"/>
  <c r="D223" i="1" a="1"/>
  <c r="D223" i="1" s="1"/>
  <c r="C223" i="1" a="1"/>
  <c r="C223" i="1" s="1"/>
  <c r="D43" i="1" a="1"/>
  <c r="D43" i="1" s="1"/>
  <c r="C43" i="1" a="1"/>
  <c r="C43" i="1" s="1"/>
  <c r="E43" i="1" s="1"/>
  <c r="D260" i="1" a="1"/>
  <c r="D260" i="1" s="1"/>
  <c r="C260" i="1" a="1"/>
  <c r="C260" i="1" s="1"/>
  <c r="D56" i="1" a="1"/>
  <c r="D56" i="1" s="1"/>
  <c r="C56" i="1" a="1"/>
  <c r="C56" i="1" s="1"/>
  <c r="D115" i="1" a="1"/>
  <c r="D115" i="1" s="1"/>
  <c r="C115" i="1" a="1"/>
  <c r="C115" i="1" s="1"/>
  <c r="E115" i="1" s="1"/>
  <c r="D60" i="1" a="1"/>
  <c r="D60" i="1" s="1"/>
  <c r="C60" i="1" a="1"/>
  <c r="C60" i="1" s="1"/>
  <c r="E60" i="1" s="1"/>
  <c r="D90" i="1" a="1"/>
  <c r="D90" i="1" s="1"/>
  <c r="C90" i="1" a="1"/>
  <c r="C90" i="1" s="1"/>
  <c r="D209" i="1" a="1"/>
  <c r="D209" i="1" s="1"/>
  <c r="C209" i="1" a="1"/>
  <c r="C209" i="1" s="1"/>
  <c r="D102" i="1" a="1"/>
  <c r="D102" i="1" s="1"/>
  <c r="C102" i="1" a="1"/>
  <c r="C102" i="1" s="1"/>
  <c r="E102" i="1" s="1"/>
  <c r="D190" i="1" a="1"/>
  <c r="D190" i="1" s="1"/>
  <c r="C190" i="1" a="1"/>
  <c r="C190" i="1" s="1"/>
  <c r="D235" i="1" a="1"/>
  <c r="D235" i="1" s="1"/>
  <c r="C235" i="1" a="1"/>
  <c r="C235" i="1" s="1"/>
  <c r="D65" i="1" a="1"/>
  <c r="D65" i="1" s="1"/>
  <c r="C65" i="1" a="1"/>
  <c r="C65" i="1" s="1"/>
  <c r="D134" i="1" a="1"/>
  <c r="D134" i="1" s="1"/>
  <c r="C134" i="1" a="1"/>
  <c r="C134" i="1" s="1"/>
  <c r="E134" i="1" s="1"/>
  <c r="D179" i="1" a="1"/>
  <c r="D179" i="1" s="1"/>
  <c r="C179" i="1" a="1"/>
  <c r="C179" i="1" s="1"/>
  <c r="D126" i="1" a="1"/>
  <c r="D126" i="1" s="1"/>
  <c r="C126" i="1" a="1"/>
  <c r="C126" i="1" s="1"/>
  <c r="D170" i="1" a="1"/>
  <c r="D170" i="1" s="1"/>
  <c r="C170" i="1" a="1"/>
  <c r="C170" i="1" s="1"/>
  <c r="E170" i="1" s="1"/>
  <c r="D72" i="1" a="1"/>
  <c r="D72" i="1" s="1"/>
  <c r="C72" i="1" a="1"/>
  <c r="C72" i="1" s="1"/>
  <c r="D244" i="1" a="1"/>
  <c r="D244" i="1" s="1"/>
  <c r="C244" i="1" a="1"/>
  <c r="C244" i="1" s="1"/>
  <c r="D74" i="1" a="1"/>
  <c r="D74" i="1" s="1"/>
  <c r="C74" i="1" a="1"/>
  <c r="C74" i="1" s="1"/>
  <c r="D73" i="1" a="1"/>
  <c r="D73" i="1" s="1"/>
  <c r="C73" i="1" a="1"/>
  <c r="C73" i="1" s="1"/>
  <c r="D194" i="1" a="1"/>
  <c r="D194" i="1" s="1"/>
  <c r="C194" i="1" a="1"/>
  <c r="C194" i="1" s="1"/>
  <c r="D154" i="1" a="1"/>
  <c r="D154" i="1" s="1"/>
  <c r="C154" i="1" a="1"/>
  <c r="C154" i="1" s="1"/>
  <c r="D178" i="1" a="1"/>
  <c r="D178" i="1" s="1"/>
  <c r="C178" i="1" a="1"/>
  <c r="C178" i="1" s="1"/>
  <c r="D182" i="1" a="1"/>
  <c r="D182" i="1" s="1"/>
  <c r="C182" i="1" a="1"/>
  <c r="C182" i="1" s="1"/>
  <c r="D58" i="1" a="1"/>
  <c r="D58" i="1" s="1"/>
  <c r="C58" i="1" a="1"/>
  <c r="C58" i="1" s="1"/>
  <c r="E58" i="1" s="1"/>
  <c r="D197" i="1" a="1"/>
  <c r="D197" i="1" s="1"/>
  <c r="C197" i="1" a="1"/>
  <c r="C197" i="1" s="1"/>
  <c r="D129" i="1" a="1"/>
  <c r="D129" i="1" s="1"/>
  <c r="C129" i="1" a="1"/>
  <c r="C129" i="1" s="1"/>
  <c r="D153" i="1" a="1"/>
  <c r="D153" i="1" s="1"/>
  <c r="C153" i="1" a="1"/>
  <c r="C153" i="1" s="1"/>
  <c r="D118" i="1" a="1"/>
  <c r="D118" i="1" s="1"/>
  <c r="C118" i="1" a="1"/>
  <c r="C118" i="1" s="1"/>
  <c r="D257" i="1" a="1"/>
  <c r="D257" i="1" s="1"/>
  <c r="C257" i="1" a="1"/>
  <c r="C257" i="1" s="1"/>
  <c r="D112" i="1" a="1"/>
  <c r="D112" i="1" s="1"/>
  <c r="C112" i="1" a="1"/>
  <c r="C112" i="1" s="1"/>
  <c r="D206" i="1" a="1"/>
  <c r="D206" i="1" s="1"/>
  <c r="C206" i="1" a="1"/>
  <c r="C206" i="1" s="1"/>
  <c r="D105" i="1" a="1"/>
  <c r="D105" i="1" s="1"/>
  <c r="C105" i="1" a="1"/>
  <c r="C105" i="1" s="1"/>
  <c r="D205" i="1" a="1"/>
  <c r="D205" i="1" s="1"/>
  <c r="C205" i="1" a="1"/>
  <c r="C205" i="1" s="1"/>
  <c r="D218" i="1" a="1"/>
  <c r="D218" i="1" s="1"/>
  <c r="C218" i="1" a="1"/>
  <c r="C218" i="1" s="1"/>
  <c r="D51" i="1" a="1"/>
  <c r="D51" i="1" s="1"/>
  <c r="C51" i="1" a="1"/>
  <c r="C51" i="1" s="1"/>
  <c r="D89" i="1" a="1"/>
  <c r="D89" i="1" s="1"/>
  <c r="C89" i="1" a="1"/>
  <c r="C89" i="1" s="1"/>
  <c r="D181" i="1" a="1"/>
  <c r="D181" i="1" s="1"/>
  <c r="C181" i="1" a="1"/>
  <c r="C181" i="1" s="1"/>
  <c r="D210" i="1" a="1"/>
  <c r="D210" i="1" s="1"/>
  <c r="C210" i="1" a="1"/>
  <c r="C210" i="1" s="1"/>
  <c r="D117" i="1" a="1"/>
  <c r="D117" i="1" s="1"/>
  <c r="C117" i="1" a="1"/>
  <c r="C117" i="1" s="1"/>
  <c r="D227" i="1" a="1"/>
  <c r="D227" i="1" s="1"/>
  <c r="C227" i="1" a="1"/>
  <c r="C227" i="1" s="1"/>
  <c r="D200" i="1" a="1"/>
  <c r="D200" i="1" s="1"/>
  <c r="C200" i="1" a="1"/>
  <c r="C200" i="1" s="1"/>
  <c r="D97" i="1" a="1"/>
  <c r="D97" i="1" s="1"/>
  <c r="C97" i="1" a="1"/>
  <c r="C97" i="1" s="1"/>
  <c r="D110" i="1" a="1"/>
  <c r="D110" i="1" s="1"/>
  <c r="C110" i="1" a="1"/>
  <c r="C110" i="1" s="1"/>
  <c r="D76" i="1" a="1"/>
  <c r="D76" i="1" s="1"/>
  <c r="C76" i="1" a="1"/>
  <c r="C76" i="1" s="1"/>
  <c r="D68" i="1" a="1"/>
  <c r="D68" i="1" s="1"/>
  <c r="C68" i="1" a="1"/>
  <c r="C68" i="1" s="1"/>
  <c r="D236" i="1" a="1"/>
  <c r="D236" i="1" s="1"/>
  <c r="C236" i="1" a="1"/>
  <c r="C236" i="1" s="1"/>
  <c r="D95" i="1" a="1"/>
  <c r="D95" i="1" s="1"/>
  <c r="C95" i="1" a="1"/>
  <c r="C95" i="1" s="1"/>
  <c r="D128" i="1" a="1"/>
  <c r="D128" i="1" s="1"/>
  <c r="C128" i="1" a="1"/>
  <c r="C128" i="1" s="1"/>
  <c r="D201" i="1" a="1"/>
  <c r="D201" i="1" s="1"/>
  <c r="C201" i="1" a="1"/>
  <c r="C201" i="1" s="1"/>
  <c r="D171" i="1" a="1"/>
  <c r="D171" i="1" s="1"/>
  <c r="C171" i="1" a="1"/>
  <c r="C171" i="1" s="1"/>
  <c r="D61" i="1" a="1"/>
  <c r="D61" i="1" s="1"/>
  <c r="C61" i="1" a="1"/>
  <c r="C61" i="1" s="1"/>
  <c r="D45" i="1" a="1"/>
  <c r="D45" i="1" s="1"/>
  <c r="C45" i="1" a="1"/>
  <c r="C45" i="1" s="1"/>
  <c r="D230" i="1" a="1"/>
  <c r="D230" i="1" s="1"/>
  <c r="C230" i="1" a="1"/>
  <c r="C230" i="1" s="1"/>
  <c r="D173" i="1" a="1"/>
  <c r="D173" i="1" s="1"/>
  <c r="C173" i="1" a="1"/>
  <c r="C173" i="1" s="1"/>
  <c r="D240" i="1" a="1"/>
  <c r="D240" i="1" s="1"/>
  <c r="C240" i="1" a="1"/>
  <c r="C240" i="1" s="1"/>
  <c r="D96" i="1" a="1"/>
  <c r="D96" i="1" s="1"/>
  <c r="C96" i="1" a="1"/>
  <c r="C96" i="1" s="1"/>
  <c r="D152" i="1" a="1"/>
  <c r="D152" i="1" s="1"/>
  <c r="C152" i="1" a="1"/>
  <c r="C152" i="1" s="1"/>
  <c r="D52" i="1" a="1"/>
  <c r="D52" i="1" s="1"/>
  <c r="C52" i="1" a="1"/>
  <c r="C52" i="1" s="1"/>
  <c r="D225" i="1" a="1"/>
  <c r="D225" i="1" s="1"/>
  <c r="C225" i="1" a="1"/>
  <c r="C225" i="1" s="1"/>
  <c r="D232" i="1" a="1"/>
  <c r="D232" i="1" s="1"/>
  <c r="C232" i="1" a="1"/>
  <c r="C232" i="1" s="1"/>
  <c r="D185" i="1" a="1"/>
  <c r="D185" i="1" s="1"/>
  <c r="C185" i="1" a="1"/>
  <c r="C185" i="1" s="1"/>
  <c r="D207" i="1" a="1"/>
  <c r="D207" i="1" s="1"/>
  <c r="C207" i="1" a="1"/>
  <c r="C207" i="1" s="1"/>
  <c r="D253" i="1" a="1"/>
  <c r="D253" i="1" s="1"/>
  <c r="C253" i="1" a="1"/>
  <c r="C253" i="1" s="1"/>
  <c r="D63" i="1" a="1"/>
  <c r="D63" i="1" s="1"/>
  <c r="C63" i="1" a="1"/>
  <c r="C63" i="1" s="1"/>
  <c r="D180" i="1" a="1"/>
  <c r="D180" i="1" s="1"/>
  <c r="C180" i="1" a="1"/>
  <c r="C180" i="1" s="1"/>
  <c r="D151" i="1" a="1"/>
  <c r="D151" i="1" s="1"/>
  <c r="C151" i="1" a="1"/>
  <c r="C151" i="1" s="1"/>
  <c r="D262" i="1" a="1"/>
  <c r="D262" i="1" s="1"/>
  <c r="C262" i="1" a="1"/>
  <c r="C262" i="1" s="1"/>
  <c r="D213" i="1" a="1"/>
  <c r="D213" i="1" s="1"/>
  <c r="C213" i="1" a="1"/>
  <c r="C213" i="1" s="1"/>
  <c r="D195" i="1" a="1"/>
  <c r="D195" i="1" s="1"/>
  <c r="C195" i="1" a="1"/>
  <c r="C195" i="1" s="1"/>
  <c r="D228" i="1" a="1"/>
  <c r="D228" i="1" s="1"/>
  <c r="C228" i="1" a="1"/>
  <c r="C228" i="1" s="1"/>
  <c r="D106" i="1" a="1"/>
  <c r="D106" i="1" s="1"/>
  <c r="C106" i="1" a="1"/>
  <c r="C106" i="1" s="1"/>
  <c r="D147" i="1" a="1"/>
  <c r="D147" i="1" s="1"/>
  <c r="C147" i="1" a="1"/>
  <c r="C147" i="1" s="1"/>
  <c r="D229" i="1" a="1"/>
  <c r="D229" i="1" s="1"/>
  <c r="C229" i="1" a="1"/>
  <c r="C229" i="1" s="1"/>
  <c r="D184" i="1" a="1"/>
  <c r="D184" i="1" s="1"/>
  <c r="C184" i="1" a="1"/>
  <c r="C184" i="1" s="1"/>
  <c r="C101" i="1" a="1"/>
  <c r="C101" i="1" s="1"/>
  <c r="D64" i="1" a="1"/>
  <c r="D64" i="1" s="1"/>
  <c r="C64" i="1" a="1"/>
  <c r="C64" i="1" s="1"/>
  <c r="D125" i="1" a="1"/>
  <c r="D125" i="1" s="1"/>
  <c r="C125" i="1" a="1"/>
  <c r="C125" i="1" s="1"/>
  <c r="D75" i="1" a="1"/>
  <c r="D75" i="1" s="1"/>
  <c r="C75" i="1" a="1"/>
  <c r="C75" i="1" s="1"/>
  <c r="D136" i="1" a="1"/>
  <c r="D136" i="1" s="1"/>
  <c r="C136" i="1" a="1"/>
  <c r="C136" i="1" s="1"/>
  <c r="D175" i="1" a="1"/>
  <c r="D175" i="1" s="1"/>
  <c r="C175" i="1" a="1"/>
  <c r="C175" i="1" s="1"/>
  <c r="D199" i="1" a="1"/>
  <c r="D199" i="1" s="1"/>
  <c r="C199" i="1" a="1"/>
  <c r="C199" i="1" s="1"/>
  <c r="D78" i="1" a="1"/>
  <c r="D78" i="1" s="1"/>
  <c r="C78" i="1" a="1"/>
  <c r="C78" i="1" s="1"/>
  <c r="D41" i="1" a="1"/>
  <c r="D41" i="1" s="1"/>
  <c r="C41" i="1" a="1"/>
  <c r="C41" i="1" s="1"/>
  <c r="D150" i="1" a="1"/>
  <c r="D150" i="1" s="1"/>
  <c r="C150" i="1" a="1"/>
  <c r="C150" i="1" s="1"/>
  <c r="D219" i="1" a="1"/>
  <c r="D219" i="1" s="1"/>
  <c r="C219" i="1" a="1"/>
  <c r="C219" i="1" s="1"/>
  <c r="D261" i="1" a="1"/>
  <c r="D261" i="1" s="1"/>
  <c r="C261" i="1" a="1"/>
  <c r="C261" i="1" s="1"/>
  <c r="D149" i="1" a="1"/>
  <c r="D149" i="1" s="1"/>
  <c r="C149" i="1" a="1"/>
  <c r="C149" i="1" s="1"/>
  <c r="D247" i="1" a="1"/>
  <c r="D247" i="1" s="1"/>
  <c r="C247" i="1" a="1"/>
  <c r="C247" i="1" s="1"/>
  <c r="D177" i="1" a="1"/>
  <c r="D177" i="1" s="1"/>
  <c r="C177" i="1" a="1"/>
  <c r="C177" i="1" s="1"/>
  <c r="D167" i="1" a="1"/>
  <c r="D167" i="1" s="1"/>
  <c r="C167" i="1" a="1"/>
  <c r="C167" i="1" s="1"/>
  <c r="D245" i="1" a="1"/>
  <c r="D245" i="1" s="1"/>
  <c r="C245" i="1" a="1"/>
  <c r="C245" i="1" s="1"/>
  <c r="D188" i="1" a="1"/>
  <c r="D188" i="1" s="1"/>
  <c r="C188" i="1" a="1"/>
  <c r="C188" i="1" s="1"/>
  <c r="D212" i="1" a="1"/>
  <c r="D212" i="1" s="1"/>
  <c r="C212" i="1" a="1"/>
  <c r="C212" i="1" s="1"/>
  <c r="E54" i="1"/>
  <c r="E176" i="1"/>
  <c r="E107" i="1"/>
  <c r="E221" i="1"/>
  <c r="E196" i="1"/>
  <c r="E238" i="1"/>
  <c r="E138" i="1"/>
  <c r="E104" i="1"/>
  <c r="E157" i="1"/>
  <c r="E108" i="1"/>
  <c r="E148" i="1"/>
  <c r="E231" i="1"/>
  <c r="E209" i="1"/>
  <c r="E73" i="1"/>
  <c r="E206" i="1" l="1"/>
  <c r="C27" i="1"/>
  <c r="E50" i="1"/>
  <c r="E182" i="1"/>
  <c r="E56" i="1"/>
  <c r="E193" i="1"/>
  <c r="E113" i="1"/>
  <c r="E183" i="1"/>
  <c r="E223" i="1"/>
  <c r="E44" i="1"/>
  <c r="E251" i="1"/>
  <c r="E86" i="1"/>
  <c r="E192" i="1"/>
  <c r="E47" i="1"/>
  <c r="D53" i="1"/>
  <c r="E64" i="1"/>
  <c r="E213" i="1"/>
  <c r="E63" i="1"/>
  <c r="E96" i="1"/>
  <c r="E45" i="1"/>
  <c r="E118" i="1"/>
  <c r="E194" i="1"/>
  <c r="E204" i="1"/>
  <c r="E121" i="1"/>
  <c r="E158" i="1"/>
  <c r="E168" i="1"/>
  <c r="E160" i="1"/>
  <c r="E82" i="1"/>
  <c r="E208" i="1"/>
  <c r="E169" i="1"/>
  <c r="E191" i="1"/>
  <c r="E89" i="1"/>
  <c r="E218" i="1"/>
  <c r="E112" i="1"/>
  <c r="E217" i="1"/>
  <c r="D101" i="1"/>
  <c r="E203" i="1"/>
  <c r="E163" i="1"/>
  <c r="D42" i="1"/>
  <c r="E42" i="1" s="1"/>
  <c r="E129" i="1"/>
  <c r="E74" i="1"/>
  <c r="E72" i="1"/>
  <c r="E126" i="1"/>
  <c r="E235" i="1"/>
  <c r="E90" i="1"/>
  <c r="E94" i="1"/>
  <c r="E247" i="1"/>
  <c r="E117" i="1"/>
  <c r="E124" i="1"/>
  <c r="E62" i="1"/>
  <c r="E127" i="1"/>
  <c r="E132" i="1"/>
  <c r="E271" i="1"/>
  <c r="E151" i="1"/>
  <c r="E253" i="1"/>
  <c r="E171" i="1"/>
  <c r="E128" i="1"/>
  <c r="E92" i="1"/>
  <c r="E237" i="1"/>
  <c r="E71" i="1"/>
  <c r="E248" i="1"/>
  <c r="E174" i="1"/>
  <c r="E49" i="1"/>
  <c r="E267" i="1"/>
  <c r="E270" i="1"/>
  <c r="E150" i="1"/>
  <c r="E145" i="1"/>
  <c r="E234" i="1"/>
  <c r="E137" i="1"/>
  <c r="E69" i="1"/>
  <c r="E84" i="1"/>
  <c r="E111" i="1"/>
  <c r="E147" i="1"/>
  <c r="E184" i="1"/>
  <c r="E106" i="1"/>
  <c r="E76" i="1"/>
  <c r="E178" i="1"/>
  <c r="E250" i="1"/>
  <c r="E155" i="1"/>
  <c r="E233" i="1"/>
  <c r="E55" i="1"/>
  <c r="E46" i="1"/>
  <c r="E140" i="1"/>
  <c r="E175" i="1"/>
  <c r="E232" i="1"/>
  <c r="E144" i="1"/>
  <c r="E259" i="1"/>
  <c r="E222" i="1"/>
  <c r="E52" i="1"/>
  <c r="E146" i="1"/>
  <c r="E70" i="1"/>
  <c r="E242" i="1"/>
  <c r="E258" i="1"/>
  <c r="E166" i="1"/>
  <c r="E167" i="1"/>
  <c r="E149" i="1"/>
  <c r="E78" i="1"/>
  <c r="E136" i="1"/>
  <c r="E97" i="1"/>
  <c r="E65" i="1"/>
  <c r="E188" i="1"/>
  <c r="E240" i="1"/>
  <c r="E95" i="1"/>
  <c r="E260" i="1"/>
  <c r="E254" i="1"/>
  <c r="E66" i="1"/>
  <c r="E241" i="1"/>
  <c r="E266" i="1"/>
  <c r="E269" i="1"/>
  <c r="E268" i="1"/>
  <c r="E80" i="1"/>
  <c r="E187" i="1"/>
  <c r="E165" i="1"/>
  <c r="E186" i="1"/>
  <c r="E131" i="1"/>
  <c r="E255" i="1"/>
  <c r="E87" i="1"/>
  <c r="E227" i="1"/>
  <c r="E105" i="1"/>
  <c r="E153" i="1"/>
  <c r="E81" i="1"/>
  <c r="E181" i="1"/>
  <c r="E219" i="1"/>
  <c r="E125" i="1"/>
  <c r="E195" i="1"/>
  <c r="E68" i="1"/>
  <c r="E245" i="1"/>
  <c r="E41" i="1"/>
  <c r="E61" i="1"/>
  <c r="E110" i="1"/>
  <c r="E51" i="1"/>
  <c r="E185" i="1"/>
  <c r="E230" i="1"/>
  <c r="E101" i="1"/>
  <c r="E262" i="1"/>
  <c r="E225" i="1"/>
  <c r="E177" i="1"/>
  <c r="E261" i="1"/>
  <c r="E199" i="1"/>
  <c r="E75" i="1"/>
  <c r="E229" i="1"/>
  <c r="E228" i="1"/>
  <c r="E180" i="1"/>
  <c r="E207" i="1"/>
  <c r="E152" i="1"/>
  <c r="E173" i="1"/>
  <c r="E201" i="1"/>
  <c r="E236" i="1"/>
  <c r="E200" i="1"/>
  <c r="E210" i="1"/>
  <c r="E205" i="1"/>
  <c r="E257" i="1"/>
  <c r="E197" i="1"/>
  <c r="E154" i="1"/>
  <c r="E244" i="1"/>
  <c r="E179" i="1"/>
  <c r="E190" i="1"/>
  <c r="E109" i="1"/>
  <c r="E226" i="1"/>
  <c r="E249" i="1"/>
  <c r="E143" i="1"/>
  <c r="E135" i="1"/>
  <c r="E119" i="1"/>
  <c r="E122" i="1"/>
  <c r="E93" i="1"/>
  <c r="E161" i="1"/>
  <c r="E99" i="1"/>
  <c r="E162" i="1"/>
  <c r="E85" i="1"/>
  <c r="E189" i="1"/>
  <c r="E83" i="1"/>
  <c r="E164" i="1"/>
  <c r="E156" i="1"/>
  <c r="E159" i="1"/>
  <c r="E98" i="1"/>
  <c r="E216" i="1"/>
  <c r="E239" i="1"/>
  <c r="E79" i="1"/>
  <c r="E59" i="1"/>
  <c r="E123" i="1"/>
  <c r="E116" i="1"/>
  <c r="E53" i="1"/>
  <c r="E142" i="1"/>
  <c r="E57" i="1"/>
  <c r="E211" i="1"/>
  <c r="E114" i="1"/>
  <c r="E120" i="1"/>
  <c r="E130" i="1"/>
  <c r="E212" i="1"/>
  <c r="C16" i="1" l="1"/>
  <c r="C20" i="1" s="1"/>
  <c r="C21" i="1" s="1"/>
  <c r="C11" i="1"/>
  <c r="C9" i="1"/>
  <c r="C8" i="1"/>
  <c r="C18" i="1" l="1"/>
</calcChain>
</file>

<file path=xl/sharedStrings.xml><?xml version="1.0" encoding="utf-8"?>
<sst xmlns="http://schemas.openxmlformats.org/spreadsheetml/2006/main" count="4563" uniqueCount="296">
  <si>
    <t>SUPPORTING DATA</t>
  </si>
  <si>
    <t>Madagascar</t>
  </si>
  <si>
    <t>Area</t>
  </si>
  <si>
    <t>Domain Code</t>
  </si>
  <si>
    <t>Domain</t>
  </si>
  <si>
    <t>Year</t>
  </si>
  <si>
    <t>Value</t>
  </si>
  <si>
    <t>Flag</t>
  </si>
  <si>
    <t>RL</t>
  </si>
  <si>
    <t>World</t>
  </si>
  <si>
    <t>A</t>
  </si>
  <si>
    <t>Aggregate, may include official, semi-official, estimated or calculated data</t>
  </si>
  <si>
    <t>Armenia</t>
  </si>
  <si>
    <t>Q</t>
  </si>
  <si>
    <t>Official data reported on FAO Questionnaires from countries</t>
  </si>
  <si>
    <t>Agricultural area</t>
  </si>
  <si>
    <t>Fm</t>
  </si>
  <si>
    <t>Manual Estimation</t>
  </si>
  <si>
    <t>F</t>
  </si>
  <si>
    <t>FAO estimate</t>
  </si>
  <si>
    <t>Afghanistan</t>
  </si>
  <si>
    <t>W</t>
  </si>
  <si>
    <t>Data reported on country official publications or web sites (Official) or trade country files</t>
  </si>
  <si>
    <t>Albania</t>
  </si>
  <si>
    <t>Algeria</t>
  </si>
  <si>
    <t>American Samoa</t>
  </si>
  <si>
    <t>Andorra</t>
  </si>
  <si>
    <t>Angola</t>
  </si>
  <si>
    <t>Antigua and Barbuda</t>
  </si>
  <si>
    <t>Argentina</t>
  </si>
  <si>
    <t>Australia</t>
  </si>
  <si>
    <t>Austria</t>
  </si>
  <si>
    <t>Bahamas</t>
  </si>
  <si>
    <t>Bahrain</t>
  </si>
  <si>
    <t>Barbados</t>
  </si>
  <si>
    <t>Belgium-Luxembourg</t>
  </si>
  <si>
    <t>Bangladesh</t>
  </si>
  <si>
    <t>Bermuda</t>
  </si>
  <si>
    <t>Bhutan</t>
  </si>
  <si>
    <t>Bolivia (Plurinational State of)</t>
  </si>
  <si>
    <t>Botswana</t>
  </si>
  <si>
    <t>Brazil</t>
  </si>
  <si>
    <t>Aruba</t>
  </si>
  <si>
    <t>Belize</t>
  </si>
  <si>
    <t>Solomon Islands</t>
  </si>
  <si>
    <t>Brunei Darussalam</t>
  </si>
  <si>
    <t>Bulgaria</t>
  </si>
  <si>
    <t>Myanmar</t>
  </si>
  <si>
    <t>Burundi</t>
  </si>
  <si>
    <t>Cameroon</t>
  </si>
  <si>
    <t>Canada</t>
  </si>
  <si>
    <t>Cabo Verde</t>
  </si>
  <si>
    <t>Cayman Islands</t>
  </si>
  <si>
    <t>Central African Republic</t>
  </si>
  <si>
    <t>Sri Lanka</t>
  </si>
  <si>
    <t>Chad</t>
  </si>
  <si>
    <t>Chile</t>
  </si>
  <si>
    <t>China, mainland</t>
  </si>
  <si>
    <t>Colombia</t>
  </si>
  <si>
    <t>Comoros</t>
  </si>
  <si>
    <t>Congo</t>
  </si>
  <si>
    <t>Cook Islands</t>
  </si>
  <si>
    <t>Costa Rica</t>
  </si>
  <si>
    <t>Cuba</t>
  </si>
  <si>
    <t>Cyprus</t>
  </si>
  <si>
    <t>Azerbaijan</t>
  </si>
  <si>
    <t>Benin</t>
  </si>
  <si>
    <t>Denmark</t>
  </si>
  <si>
    <t>Dominica</t>
  </si>
  <si>
    <t>Dominican Republic</t>
  </si>
  <si>
    <t>Belarus</t>
  </si>
  <si>
    <t>Ecuador</t>
  </si>
  <si>
    <t>Egypt</t>
  </si>
  <si>
    <t>El Salvador</t>
  </si>
  <si>
    <t>Equatorial Guinea</t>
  </si>
  <si>
    <t>Estonia</t>
  </si>
  <si>
    <t>Faroe Islands</t>
  </si>
  <si>
    <t>Falkland Islands (Malvinas)</t>
  </si>
  <si>
    <t>Fiji</t>
  </si>
  <si>
    <t>Finland</t>
  </si>
  <si>
    <t>France</t>
  </si>
  <si>
    <t>French Guiana</t>
  </si>
  <si>
    <t>French Polynesia</t>
  </si>
  <si>
    <t>Djibouti</t>
  </si>
  <si>
    <t>Georgia</t>
  </si>
  <si>
    <t>Gabon</t>
  </si>
  <si>
    <t>Gambia</t>
  </si>
  <si>
    <t>Germany</t>
  </si>
  <si>
    <t>Bosnia and Herzegovina</t>
  </si>
  <si>
    <t>Ghana</t>
  </si>
  <si>
    <t>Kiribati</t>
  </si>
  <si>
    <t>Greece</t>
  </si>
  <si>
    <t>Greenland</t>
  </si>
  <si>
    <t>Grenada</t>
  </si>
  <si>
    <t>Guadeloupe</t>
  </si>
  <si>
    <t>Guam</t>
  </si>
  <si>
    <t>Guatemala</t>
  </si>
  <si>
    <t>Guinea</t>
  </si>
  <si>
    <t>Guyana</t>
  </si>
  <si>
    <t>Haiti</t>
  </si>
  <si>
    <t>Honduras</t>
  </si>
  <si>
    <t>China, Hong Kong SAR</t>
  </si>
  <si>
    <t>Hungary</t>
  </si>
  <si>
    <t>Croatia</t>
  </si>
  <si>
    <t>Iceland</t>
  </si>
  <si>
    <t>India</t>
  </si>
  <si>
    <t>Indonesia</t>
  </si>
  <si>
    <t>Iran (Islamic Republic of)</t>
  </si>
  <si>
    <t>Iraq</t>
  </si>
  <si>
    <t>Ireland</t>
  </si>
  <si>
    <t>Israel</t>
  </si>
  <si>
    <t>Italy</t>
  </si>
  <si>
    <t>Kazakhstan</t>
  </si>
  <si>
    <t>Jamaica</t>
  </si>
  <si>
    <t>Japan</t>
  </si>
  <si>
    <t>Jordan</t>
  </si>
  <si>
    <t>Kyrgyzstan</t>
  </si>
  <si>
    <t>Kenya</t>
  </si>
  <si>
    <t>Cambodia</t>
  </si>
  <si>
    <t>Democratic People's Republic of Korea</t>
  </si>
  <si>
    <t>Republic of Korea</t>
  </si>
  <si>
    <t>Kuwait</t>
  </si>
  <si>
    <t>Latvia</t>
  </si>
  <si>
    <t>Lao People's Democratic Republic</t>
  </si>
  <si>
    <t>Lebanon</t>
  </si>
  <si>
    <t>Lesotho</t>
  </si>
  <si>
    <t>Liberia</t>
  </si>
  <si>
    <t>Libya</t>
  </si>
  <si>
    <t>Liechtenstein</t>
  </si>
  <si>
    <t>Lithuania</t>
  </si>
  <si>
    <t>Marshall Islands</t>
  </si>
  <si>
    <t>Malawi</t>
  </si>
  <si>
    <t>Malaysia</t>
  </si>
  <si>
    <t>Maldives</t>
  </si>
  <si>
    <t>Mali</t>
  </si>
  <si>
    <t>Malta</t>
  </si>
  <si>
    <t>Martinique</t>
  </si>
  <si>
    <t>Mauritania</t>
  </si>
  <si>
    <t>Mauritius</t>
  </si>
  <si>
    <t>Mexico</t>
  </si>
  <si>
    <t>Mongolia</t>
  </si>
  <si>
    <t>Montserrat</t>
  </si>
  <si>
    <t>Morocco</t>
  </si>
  <si>
    <t>Mozambique</t>
  </si>
  <si>
    <t>Micronesia (Federated States of)</t>
  </si>
  <si>
    <t>Republic of Moldova</t>
  </si>
  <si>
    <t>Namibia</t>
  </si>
  <si>
    <t>Nauru</t>
  </si>
  <si>
    <t>Nepal</t>
  </si>
  <si>
    <t>Netherlands</t>
  </si>
  <si>
    <t>Netherlands Antilles (former)</t>
  </si>
  <si>
    <t>New Caledonia</t>
  </si>
  <si>
    <t>The former Yugoslav Republic of Macedonia</t>
  </si>
  <si>
    <t>Vanuatu</t>
  </si>
  <si>
    <t>New Zealand</t>
  </si>
  <si>
    <t>Nicaragua</t>
  </si>
  <si>
    <t>Niger</t>
  </si>
  <si>
    <t>Nigeria</t>
  </si>
  <si>
    <t>Niue</t>
  </si>
  <si>
    <t>Norfolk Island</t>
  </si>
  <si>
    <t>Norway</t>
  </si>
  <si>
    <t>Northern Mariana Islands</t>
  </si>
  <si>
    <t>Pakistan</t>
  </si>
  <si>
    <t>Panama</t>
  </si>
  <si>
    <t>Papua New Guinea</t>
  </si>
  <si>
    <t>Paraguay</t>
  </si>
  <si>
    <t>Peru</t>
  </si>
  <si>
    <t>Philippines</t>
  </si>
  <si>
    <t>Poland</t>
  </si>
  <si>
    <t>Portugal</t>
  </si>
  <si>
    <t>Guinea-Bissau</t>
  </si>
  <si>
    <t>Timor-Leste</t>
  </si>
  <si>
    <t>Puerto Rico</t>
  </si>
  <si>
    <t>Eritrea</t>
  </si>
  <si>
    <t>Qatar</t>
  </si>
  <si>
    <t>Palau</t>
  </si>
  <si>
    <t>Zimbabwe</t>
  </si>
  <si>
    <t>Romania</t>
  </si>
  <si>
    <t>Rwanda</t>
  </si>
  <si>
    <t>Russian Federation</t>
  </si>
  <si>
    <t>Serbia and Montenegro</t>
  </si>
  <si>
    <t>Saint Helena, Ascension and Tristan da Cunha</t>
  </si>
  <si>
    <t>Saint Kitts and Nevis</t>
  </si>
  <si>
    <t>Saint Lucia</t>
  </si>
  <si>
    <t>Saint Pierre and Miquelon</t>
  </si>
  <si>
    <t>Saint Vincent and the Grenadines</t>
  </si>
  <si>
    <t>San Marino</t>
  </si>
  <si>
    <t>Sao Tome and Principe</t>
  </si>
  <si>
    <t>Saudi Arabia</t>
  </si>
  <si>
    <t>Senegal</t>
  </si>
  <si>
    <t>Seychelles</t>
  </si>
  <si>
    <t>Sierra Leone</t>
  </si>
  <si>
    <t>Slovenia</t>
  </si>
  <si>
    <t>Slovakia</t>
  </si>
  <si>
    <t>Singapore</t>
  </si>
  <si>
    <t>Somalia</t>
  </si>
  <si>
    <t>South Africa</t>
  </si>
  <si>
    <t>Spain</t>
  </si>
  <si>
    <t>Western Sahara</t>
  </si>
  <si>
    <t>Sudan (former)</t>
  </si>
  <si>
    <t>Suriname</t>
  </si>
  <si>
    <t>Tajikistan</t>
  </si>
  <si>
    <t>Swaziland</t>
  </si>
  <si>
    <t>Sweden</t>
  </si>
  <si>
    <t>Switzerland</t>
  </si>
  <si>
    <t>Syrian Arab Republic</t>
  </si>
  <si>
    <t>Turkmenistan</t>
  </si>
  <si>
    <t>China, Taiwan Province of</t>
  </si>
  <si>
    <t>United Republic of Tanzania</t>
  </si>
  <si>
    <t>Thailand</t>
  </si>
  <si>
    <t>Togo</t>
  </si>
  <si>
    <t>Tokelau</t>
  </si>
  <si>
    <t>Tonga</t>
  </si>
  <si>
    <t>Trinidad and Tobago</t>
  </si>
  <si>
    <t>Oman</t>
  </si>
  <si>
    <t>Tunisia</t>
  </si>
  <si>
    <t>Turkey</t>
  </si>
  <si>
    <t>Turks and Caicos Islands</t>
  </si>
  <si>
    <t>United Arab Emirates</t>
  </si>
  <si>
    <t>Uganda</t>
  </si>
  <si>
    <t>Tuvalu</t>
  </si>
  <si>
    <t>United Kingdom</t>
  </si>
  <si>
    <t>Ukraine</t>
  </si>
  <si>
    <t>United States of America</t>
  </si>
  <si>
    <t>Burkina Faso</t>
  </si>
  <si>
    <t>Uruguay</t>
  </si>
  <si>
    <t>Uzbekistan</t>
  </si>
  <si>
    <t>Venezuela (Bolivarian Republic of)</t>
  </si>
  <si>
    <t>Viet Nam</t>
  </si>
  <si>
    <t>Ethiopia</t>
  </si>
  <si>
    <t>British Virgin Islands</t>
  </si>
  <si>
    <t>United States Virgin Islands</t>
  </si>
  <si>
    <t>Wallis and Futuna Islands</t>
  </si>
  <si>
    <t>Samoa</t>
  </si>
  <si>
    <t>Yemen</t>
  </si>
  <si>
    <t>Democratic Republic of the Congo</t>
  </si>
  <si>
    <t>Zambia</t>
  </si>
  <si>
    <t>Belgium</t>
  </si>
  <si>
    <t>Luxembourg</t>
  </si>
  <si>
    <t>Channel Islands</t>
  </si>
  <si>
    <t>Isle of Man</t>
  </si>
  <si>
    <t>Mayotte</t>
  </si>
  <si>
    <t>Serbia</t>
  </si>
  <si>
    <t>Montenegro</t>
  </si>
  <si>
    <t>Sudan</t>
  </si>
  <si>
    <t>South Sudan</t>
  </si>
  <si>
    <t>Occupied Palestinian Territory</t>
  </si>
  <si>
    <t>China</t>
  </si>
  <si>
    <t>years</t>
  </si>
  <si>
    <t>#</t>
  </si>
  <si>
    <t>Period Considered</t>
  </si>
  <si>
    <t>'000 ha</t>
  </si>
  <si>
    <t>Total (Global)</t>
  </si>
  <si>
    <t>Source: Food and Agriculture Organization of the United Nations. (2017). FAOSTAT (Database). Retrieved from http://faostat3.fao.org/. Accessed 01/07/2017.</t>
  </si>
  <si>
    <t>The world’s farmland is shrinking</t>
  </si>
  <si>
    <t>Area Code</t>
  </si>
  <si>
    <t>Element Code</t>
  </si>
  <si>
    <t>Element</t>
  </si>
  <si>
    <t>Item Code</t>
  </si>
  <si>
    <t>Item</t>
  </si>
  <si>
    <t>Year Code</t>
  </si>
  <si>
    <t>Unit</t>
  </si>
  <si>
    <t>Flag Description</t>
  </si>
  <si>
    <t>Land Use</t>
  </si>
  <si>
    <t>1000 ha</t>
  </si>
  <si>
    <t>Czechia</t>
  </si>
  <si>
    <t>Dates (Beginning of Year)</t>
  </si>
  <si>
    <t>Change in Area</t>
  </si>
  <si>
    <t>%</t>
  </si>
  <si>
    <t>∆</t>
  </si>
  <si>
    <t>Réunion</t>
  </si>
  <si>
    <t>Côte d'Ivoire</t>
  </si>
  <si>
    <t>Grouped</t>
  </si>
  <si>
    <t>Poore, J.A.C. 2017. Back to the Wild: How nature is reclaiming farmland. New Scientist 3138, 26-29.</t>
  </si>
  <si>
    <t>Size of UK</t>
  </si>
  <si>
    <t>Area of UK aband. every</t>
  </si>
  <si>
    <t>Australia &amp; New Zealand</t>
  </si>
  <si>
    <t>Permanent meadows and pastures</t>
  </si>
  <si>
    <t>Australia and New Zealand pasture area</t>
  </si>
  <si>
    <t>Change in Pasture</t>
  </si>
  <si>
    <t>Change in Agriculture</t>
  </si>
  <si>
    <t>QL</t>
  </si>
  <si>
    <t>Livestock Primary</t>
  </si>
  <si>
    <t>Production</t>
  </si>
  <si>
    <t>Wool, greasy</t>
  </si>
  <si>
    <t>tonnes</t>
  </si>
  <si>
    <t>Wool demand fell</t>
  </si>
  <si>
    <t>t</t>
  </si>
  <si>
    <t>Production in 1990</t>
  </si>
  <si>
    <t>Min production (~new equlilibrium)</t>
  </si>
  <si>
    <t>Change</t>
  </si>
  <si>
    <t>Total (Global ex. Sudan)</t>
  </si>
  <si>
    <t>Note: area is net of agricultural expansion for each country</t>
  </si>
  <si>
    <t>Area abandoned this century</t>
  </si>
  <si>
    <r>
      <t xml:space="preserve">Country Level Data </t>
    </r>
    <r>
      <rPr>
        <sz val="11"/>
        <color theme="1"/>
        <rFont val="Calibri"/>
        <family val="2"/>
        <scheme val="minor"/>
      </rPr>
      <t>('000 ha)</t>
    </r>
  </si>
  <si>
    <t>Date (End of Year)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</si>
</sst>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i/>
      <sz val="11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 applyBorder="1"/>
    <xf numFmtId="0" fontId="3" fillId="0" borderId="0" xfId="0" applyFont="1"/>
    <xf numFmtId="0" fontId="4" fillId="0" borderId="0" xfId="0" applyFont="1" applyBorder="1"/>
    <xf numFmtId="0" fontId="3" fillId="0" borderId="0" xfId="0" applyFont="1" applyBorder="1"/>
    <xf numFmtId="0" fontId="4" fillId="0" borderId="2" xfId="0" applyFont="1" applyBorder="1"/>
    <xf numFmtId="0" fontId="3" fillId="0" borderId="3" xfId="0" applyFont="1" applyBorder="1"/>
    <xf numFmtId="0" fontId="3" fillId="0" borderId="10" xfId="0" applyFont="1" applyBorder="1"/>
    <xf numFmtId="0" fontId="3" fillId="0" borderId="4" xfId="0" applyFont="1" applyBorder="1"/>
    <xf numFmtId="0" fontId="3" fillId="0" borderId="8" xfId="0" applyFont="1" applyBorder="1"/>
    <xf numFmtId="0" fontId="3" fillId="0" borderId="5" xfId="0" applyFont="1" applyBorder="1"/>
    <xf numFmtId="0" fontId="3" fillId="0" borderId="4" xfId="0" applyFont="1" applyFill="1" applyBorder="1"/>
    <xf numFmtId="0" fontId="4" fillId="0" borderId="0" xfId="0" applyFont="1" applyBorder="1" applyAlignment="1">
      <alignment horizontal="right"/>
    </xf>
    <xf numFmtId="0" fontId="3" fillId="0" borderId="5" xfId="0" applyFont="1" applyFill="1" applyBorder="1"/>
    <xf numFmtId="3" fontId="4" fillId="0" borderId="0" xfId="0" applyNumberFormat="1" applyFont="1" applyBorder="1"/>
    <xf numFmtId="0" fontId="3" fillId="0" borderId="0" xfId="0" quotePrefix="1" applyFont="1" applyBorder="1"/>
    <xf numFmtId="164" fontId="4" fillId="0" borderId="0" xfId="1" applyNumberFormat="1" applyFont="1" applyBorder="1"/>
    <xf numFmtId="0" fontId="4" fillId="0" borderId="6" xfId="0" applyFont="1" applyBorder="1"/>
    <xf numFmtId="0" fontId="3" fillId="0" borderId="1" xfId="0" applyFont="1" applyBorder="1"/>
    <xf numFmtId="0" fontId="3" fillId="0" borderId="7" xfId="0" applyFont="1" applyBorder="1"/>
    <xf numFmtId="9" fontId="4" fillId="0" borderId="0" xfId="1" applyNumberFormat="1" applyFont="1" applyBorder="1"/>
    <xf numFmtId="0" fontId="3" fillId="0" borderId="1" xfId="0" quotePrefix="1" applyFont="1" applyBorder="1"/>
    <xf numFmtId="0" fontId="4" fillId="0" borderId="1" xfId="0" applyFont="1" applyBorder="1"/>
    <xf numFmtId="3" fontId="3" fillId="0" borderId="0" xfId="0" applyNumberFormat="1" applyFont="1"/>
    <xf numFmtId="0" fontId="7" fillId="0" borderId="0" xfId="0" applyFont="1"/>
    <xf numFmtId="165" fontId="4" fillId="0" borderId="0" xfId="0" applyNumberFormat="1" applyFont="1" applyBorder="1"/>
    <xf numFmtId="0" fontId="3" fillId="0" borderId="6" xfId="0" applyFont="1" applyBorder="1"/>
    <xf numFmtId="3" fontId="4" fillId="0" borderId="1" xfId="0" applyNumberFormat="1" applyFont="1" applyBorder="1"/>
    <xf numFmtId="0" fontId="8" fillId="0" borderId="4" xfId="0" applyFont="1" applyBorder="1"/>
    <xf numFmtId="0" fontId="4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5" fillId="0" borderId="9" xfId="0" applyFont="1" applyBorder="1" applyAlignment="1">
      <alignment horizontal="left" wrapText="1"/>
    </xf>
    <xf numFmtId="0" fontId="4" fillId="0" borderId="1" xfId="0" applyFont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658133915001441"/>
          <c:y val="0.12429378531073447"/>
          <c:w val="0.72072211164297573"/>
          <c:h val="0.61357889585835668"/>
        </c:manualLayout>
      </c:layout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'FAOSTAT_AgArea_61-14'!$J$2:$J$55</c:f>
              <c:numCache>
                <c:formatCode>General</c:formatCode>
                <c:ptCount val="54"/>
                <c:pt idx="0">
                  <c:v>1961</c:v>
                </c:pt>
                <c:pt idx="1">
                  <c:v>1962</c:v>
                </c:pt>
                <c:pt idx="2">
                  <c:v>1963</c:v>
                </c:pt>
                <c:pt idx="3">
                  <c:v>1964</c:v>
                </c:pt>
                <c:pt idx="4">
                  <c:v>1965</c:v>
                </c:pt>
                <c:pt idx="5">
                  <c:v>1966</c:v>
                </c:pt>
                <c:pt idx="6">
                  <c:v>1967</c:v>
                </c:pt>
                <c:pt idx="7">
                  <c:v>1968</c:v>
                </c:pt>
                <c:pt idx="8">
                  <c:v>1969</c:v>
                </c:pt>
                <c:pt idx="9">
                  <c:v>1970</c:v>
                </c:pt>
                <c:pt idx="10">
                  <c:v>1971</c:v>
                </c:pt>
                <c:pt idx="11">
                  <c:v>1972</c:v>
                </c:pt>
                <c:pt idx="12">
                  <c:v>1973</c:v>
                </c:pt>
                <c:pt idx="13">
                  <c:v>1974</c:v>
                </c:pt>
                <c:pt idx="14">
                  <c:v>1975</c:v>
                </c:pt>
                <c:pt idx="15">
                  <c:v>1976</c:v>
                </c:pt>
                <c:pt idx="16">
                  <c:v>1977</c:v>
                </c:pt>
                <c:pt idx="17">
                  <c:v>1978</c:v>
                </c:pt>
                <c:pt idx="18">
                  <c:v>1979</c:v>
                </c:pt>
                <c:pt idx="19">
                  <c:v>1980</c:v>
                </c:pt>
                <c:pt idx="20">
                  <c:v>1981</c:v>
                </c:pt>
                <c:pt idx="21">
                  <c:v>1982</c:v>
                </c:pt>
                <c:pt idx="22">
                  <c:v>1983</c:v>
                </c:pt>
                <c:pt idx="23">
                  <c:v>1984</c:v>
                </c:pt>
                <c:pt idx="24">
                  <c:v>1985</c:v>
                </c:pt>
                <c:pt idx="25">
                  <c:v>1986</c:v>
                </c:pt>
                <c:pt idx="26">
                  <c:v>1987</c:v>
                </c:pt>
                <c:pt idx="27">
                  <c:v>1988</c:v>
                </c:pt>
                <c:pt idx="28">
                  <c:v>1989</c:v>
                </c:pt>
                <c:pt idx="29">
                  <c:v>1990</c:v>
                </c:pt>
                <c:pt idx="30">
                  <c:v>1991</c:v>
                </c:pt>
                <c:pt idx="31">
                  <c:v>1992</c:v>
                </c:pt>
                <c:pt idx="32">
                  <c:v>1993</c:v>
                </c:pt>
                <c:pt idx="33">
                  <c:v>1994</c:v>
                </c:pt>
                <c:pt idx="34">
                  <c:v>1995</c:v>
                </c:pt>
                <c:pt idx="35">
                  <c:v>1996</c:v>
                </c:pt>
                <c:pt idx="36">
                  <c:v>1997</c:v>
                </c:pt>
                <c:pt idx="37">
                  <c:v>1998</c:v>
                </c:pt>
                <c:pt idx="38">
                  <c:v>1999</c:v>
                </c:pt>
                <c:pt idx="39">
                  <c:v>2000</c:v>
                </c:pt>
                <c:pt idx="40">
                  <c:v>2001</c:v>
                </c:pt>
                <c:pt idx="41">
                  <c:v>2002</c:v>
                </c:pt>
                <c:pt idx="42">
                  <c:v>2003</c:v>
                </c:pt>
                <c:pt idx="43">
                  <c:v>2004</c:v>
                </c:pt>
                <c:pt idx="44">
                  <c:v>2005</c:v>
                </c:pt>
                <c:pt idx="45">
                  <c:v>2006</c:v>
                </c:pt>
                <c:pt idx="46">
                  <c:v>2007</c:v>
                </c:pt>
                <c:pt idx="47">
                  <c:v>2008</c:v>
                </c:pt>
                <c:pt idx="48">
                  <c:v>2009</c:v>
                </c:pt>
                <c:pt idx="49">
                  <c:v>2010</c:v>
                </c:pt>
                <c:pt idx="50">
                  <c:v>2011</c:v>
                </c:pt>
                <c:pt idx="51">
                  <c:v>2012</c:v>
                </c:pt>
                <c:pt idx="52">
                  <c:v>2013</c:v>
                </c:pt>
                <c:pt idx="53">
                  <c:v>2014</c:v>
                </c:pt>
              </c:numCache>
            </c:numRef>
          </c:cat>
          <c:val>
            <c:numRef>
              <c:f>'FAOSTAT_AgArea_61-14'!$L$2:$L$55</c:f>
              <c:numCache>
                <c:formatCode>General</c:formatCode>
                <c:ptCount val="54"/>
                <c:pt idx="0">
                  <c:v>4457982.6100000003</c:v>
                </c:pt>
                <c:pt idx="1">
                  <c:v>4469148.5</c:v>
                </c:pt>
                <c:pt idx="2">
                  <c:v>4480710.51</c:v>
                </c:pt>
                <c:pt idx="3">
                  <c:v>4490030.17</c:v>
                </c:pt>
                <c:pt idx="4">
                  <c:v>4505415.7300000004</c:v>
                </c:pt>
                <c:pt idx="5">
                  <c:v>4511845.09</c:v>
                </c:pt>
                <c:pt idx="6">
                  <c:v>4526101.2699999996</c:v>
                </c:pt>
                <c:pt idx="7">
                  <c:v>4535992.05</c:v>
                </c:pt>
                <c:pt idx="8">
                  <c:v>4561351.13</c:v>
                </c:pt>
                <c:pt idx="9">
                  <c:v>4565825.57</c:v>
                </c:pt>
                <c:pt idx="10">
                  <c:v>4576486.5599999996</c:v>
                </c:pt>
                <c:pt idx="11">
                  <c:v>4587514.5</c:v>
                </c:pt>
                <c:pt idx="12">
                  <c:v>4608486.9000000004</c:v>
                </c:pt>
                <c:pt idx="13">
                  <c:v>4617369</c:v>
                </c:pt>
                <c:pt idx="14">
                  <c:v>4623117.5999999996</c:v>
                </c:pt>
                <c:pt idx="15">
                  <c:v>4622694.5999999996</c:v>
                </c:pt>
                <c:pt idx="16">
                  <c:v>4622064.8</c:v>
                </c:pt>
                <c:pt idx="17">
                  <c:v>4626665.9000000004</c:v>
                </c:pt>
                <c:pt idx="18">
                  <c:v>4637612.8</c:v>
                </c:pt>
                <c:pt idx="19">
                  <c:v>4649713.3</c:v>
                </c:pt>
                <c:pt idx="20">
                  <c:v>4651242.5</c:v>
                </c:pt>
                <c:pt idx="21">
                  <c:v>4670004.4400000004</c:v>
                </c:pt>
                <c:pt idx="22">
                  <c:v>4678081.84</c:v>
                </c:pt>
                <c:pt idx="23">
                  <c:v>4707067.5599999996</c:v>
                </c:pt>
                <c:pt idx="24">
                  <c:v>4738020.4000000004</c:v>
                </c:pt>
                <c:pt idx="25">
                  <c:v>4763752.5999999996</c:v>
                </c:pt>
                <c:pt idx="26">
                  <c:v>4780078.7</c:v>
                </c:pt>
                <c:pt idx="27">
                  <c:v>4800673.4000000004</c:v>
                </c:pt>
                <c:pt idx="28">
                  <c:v>4815425.5999999996</c:v>
                </c:pt>
                <c:pt idx="29">
                  <c:v>4831296.5</c:v>
                </c:pt>
                <c:pt idx="30">
                  <c:v>4840746.9000000004</c:v>
                </c:pt>
                <c:pt idx="31">
                  <c:v>4882230.18</c:v>
                </c:pt>
                <c:pt idx="32">
                  <c:v>4913005.5999999996</c:v>
                </c:pt>
                <c:pt idx="33">
                  <c:v>4929041.9000000004</c:v>
                </c:pt>
                <c:pt idx="34">
                  <c:v>4929021.9000000004</c:v>
                </c:pt>
                <c:pt idx="35">
                  <c:v>4932980.8600000003</c:v>
                </c:pt>
                <c:pt idx="36">
                  <c:v>4946720.12</c:v>
                </c:pt>
                <c:pt idx="37">
                  <c:v>4953605.5199999996</c:v>
                </c:pt>
                <c:pt idx="38">
                  <c:v>4950130.99</c:v>
                </c:pt>
                <c:pt idx="39">
                  <c:v>4954547.5999999996</c:v>
                </c:pt>
                <c:pt idx="40">
                  <c:v>4952448.3099999996</c:v>
                </c:pt>
                <c:pt idx="41">
                  <c:v>4940639.26</c:v>
                </c:pt>
                <c:pt idx="42">
                  <c:v>4928316.6399999997</c:v>
                </c:pt>
                <c:pt idx="43">
                  <c:v>4938995.3600000003</c:v>
                </c:pt>
                <c:pt idx="44">
                  <c:v>4940412.12</c:v>
                </c:pt>
                <c:pt idx="45">
                  <c:v>4924546.6500000004</c:v>
                </c:pt>
                <c:pt idx="46">
                  <c:v>4922923.59</c:v>
                </c:pt>
                <c:pt idx="47">
                  <c:v>4919975.5199999996</c:v>
                </c:pt>
                <c:pt idx="48">
                  <c:v>4873236.6399999997</c:v>
                </c:pt>
                <c:pt idx="49">
                  <c:v>4869441.83</c:v>
                </c:pt>
                <c:pt idx="50">
                  <c:v>4880222.66</c:v>
                </c:pt>
                <c:pt idx="51">
                  <c:v>4889717.05</c:v>
                </c:pt>
                <c:pt idx="52">
                  <c:v>4886231.1500000004</c:v>
                </c:pt>
                <c:pt idx="53">
                  <c:v>4900105.17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3E-4B5E-A818-2FCE24A123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9801360"/>
        <c:axId val="529794304"/>
      </c:lineChart>
      <c:catAx>
        <c:axId val="529801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9794304"/>
        <c:crosses val="autoZero"/>
        <c:auto val="1"/>
        <c:lblAlgn val="ctr"/>
        <c:lblOffset val="100"/>
        <c:tickLblSkip val="13"/>
        <c:tickMarkSkip val="13"/>
        <c:noMultiLvlLbl val="0"/>
      </c:catAx>
      <c:valAx>
        <c:axId val="529794304"/>
        <c:scaling>
          <c:orientation val="minMax"/>
          <c:max val="5000000"/>
          <c:min val="440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9801360"/>
        <c:crossesAt val="1"/>
        <c:crossBetween val="between"/>
        <c:majorUnit val="200000"/>
        <c:dispUnits>
          <c:builtInUnit val="million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658133915001441"/>
          <c:y val="0.12429378531073447"/>
          <c:w val="0.72072211164297573"/>
          <c:h val="0.61357889585835668"/>
        </c:manualLayout>
      </c:layout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FAOSTAT_Wool_89_13!$J$2:$J$26</c:f>
              <c:numCache>
                <c:formatCode>General</c:formatCode>
                <c:ptCount val="25"/>
                <c:pt idx="0">
                  <c:v>1989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</c:numCache>
            </c:numRef>
          </c:cat>
          <c:val>
            <c:numRef>
              <c:f>FAOSTAT_Wool_89_13!$L$2:$L$26</c:f>
              <c:numCache>
                <c:formatCode>General</c:formatCode>
                <c:ptCount val="25"/>
                <c:pt idx="0">
                  <c:v>3220513</c:v>
                </c:pt>
                <c:pt idx="1">
                  <c:v>3350508</c:v>
                </c:pt>
                <c:pt idx="2">
                  <c:v>3230065</c:v>
                </c:pt>
                <c:pt idx="3">
                  <c:v>2925217</c:v>
                </c:pt>
                <c:pt idx="4">
                  <c:v>2810292</c:v>
                </c:pt>
                <c:pt idx="5">
                  <c:v>2729587</c:v>
                </c:pt>
                <c:pt idx="6">
                  <c:v>2578944</c:v>
                </c:pt>
                <c:pt idx="7">
                  <c:v>2432160</c:v>
                </c:pt>
                <c:pt idx="8">
                  <c:v>2405860</c:v>
                </c:pt>
                <c:pt idx="9">
                  <c:v>2345919</c:v>
                </c:pt>
                <c:pt idx="10">
                  <c:v>2322538</c:v>
                </c:pt>
                <c:pt idx="11">
                  <c:v>2311429</c:v>
                </c:pt>
                <c:pt idx="12">
                  <c:v>2243466</c:v>
                </c:pt>
                <c:pt idx="13">
                  <c:v>2164607</c:v>
                </c:pt>
                <c:pt idx="14">
                  <c:v>2132325</c:v>
                </c:pt>
                <c:pt idx="15">
                  <c:v>2159163</c:v>
                </c:pt>
                <c:pt idx="16">
                  <c:v>2209791</c:v>
                </c:pt>
                <c:pt idx="17">
                  <c:v>2213772</c:v>
                </c:pt>
                <c:pt idx="18">
                  <c:v>2192740</c:v>
                </c:pt>
                <c:pt idx="19">
                  <c:v>2091810</c:v>
                </c:pt>
                <c:pt idx="20">
                  <c:v>2065574</c:v>
                </c:pt>
                <c:pt idx="21">
                  <c:v>2020033</c:v>
                </c:pt>
                <c:pt idx="22">
                  <c:v>2089519</c:v>
                </c:pt>
                <c:pt idx="23">
                  <c:v>2093605</c:v>
                </c:pt>
                <c:pt idx="24">
                  <c:v>2126898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3E-4B5E-A818-2FCE24A123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9801360"/>
        <c:axId val="529794304"/>
      </c:lineChart>
      <c:catAx>
        <c:axId val="529801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9794304"/>
        <c:crosses val="autoZero"/>
        <c:auto val="1"/>
        <c:lblAlgn val="ctr"/>
        <c:lblOffset val="100"/>
        <c:tickLblSkip val="10"/>
        <c:tickMarkSkip val="10"/>
        <c:noMultiLvlLbl val="0"/>
      </c:catAx>
      <c:valAx>
        <c:axId val="529794304"/>
        <c:scaling>
          <c:orientation val="minMax"/>
          <c:min val="150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9801360"/>
        <c:crossesAt val="1"/>
        <c:crossBetween val="between"/>
        <c:dispUnits>
          <c:builtInUnit val="million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28574</xdr:colOff>
      <xdr:row>8</xdr:row>
      <xdr:rowOff>28575</xdr:rowOff>
    </xdr:from>
    <xdr:to>
      <xdr:col>6</xdr:col>
      <xdr:colOff>370574</xdr:colOff>
      <xdr:row>11</xdr:row>
      <xdr:rowOff>133350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4343399" y="1485900"/>
          <a:ext cx="342000" cy="6762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161924</xdr:colOff>
      <xdr:row>7</xdr:row>
      <xdr:rowOff>95250</xdr:rowOff>
    </xdr:from>
    <xdr:to>
      <xdr:col>6</xdr:col>
      <xdr:colOff>561975</xdr:colOff>
      <xdr:row>13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4</xdr:col>
      <xdr:colOff>228600</xdr:colOff>
      <xdr:row>5</xdr:row>
      <xdr:rowOff>180975</xdr:rowOff>
    </xdr:from>
    <xdr:ext cx="1433085" cy="248851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990850" y="1219200"/>
          <a:ext cx="143308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000" b="1"/>
            <a:t>Agricultural</a:t>
          </a:r>
          <a:r>
            <a:rPr lang="en-GB" sz="1000" b="1" baseline="0"/>
            <a:t> Area </a:t>
          </a:r>
          <a:r>
            <a:rPr lang="en-GB" sz="1000" baseline="0"/>
            <a:t>(Mha)</a:t>
          </a:r>
          <a:endParaRPr lang="en-GB" sz="1000"/>
        </a:p>
      </xdr:txBody>
    </xdr:sp>
    <xdr:clientData/>
  </xdr:oneCellAnchor>
  <xdr:oneCellAnchor>
    <xdr:from>
      <xdr:col>4</xdr:col>
      <xdr:colOff>238125</xdr:colOff>
      <xdr:row>11</xdr:row>
      <xdr:rowOff>142875</xdr:rowOff>
    </xdr:from>
    <xdr:ext cx="444737" cy="248851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F24B91B9-DA54-4ED3-A82A-EEB4B02313ED}"/>
            </a:ext>
          </a:extLst>
        </xdr:cNvPr>
        <xdr:cNvSpPr txBox="1"/>
      </xdr:nvSpPr>
      <xdr:spPr>
        <a:xfrm>
          <a:off x="3286125" y="2171700"/>
          <a:ext cx="444737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000" b="0"/>
            <a:t>1962</a:t>
          </a:r>
        </a:p>
      </xdr:txBody>
    </xdr:sp>
    <xdr:clientData/>
  </xdr:oneCellAnchor>
  <xdr:oneCellAnchor>
    <xdr:from>
      <xdr:col>4</xdr:col>
      <xdr:colOff>519112</xdr:colOff>
      <xdr:row>11</xdr:row>
      <xdr:rowOff>142875</xdr:rowOff>
    </xdr:from>
    <xdr:ext cx="444737" cy="248851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4C24A0E-2611-44A4-AE42-C9C525D9B101}"/>
            </a:ext>
          </a:extLst>
        </xdr:cNvPr>
        <xdr:cNvSpPr txBox="1"/>
      </xdr:nvSpPr>
      <xdr:spPr>
        <a:xfrm>
          <a:off x="3567112" y="2171700"/>
          <a:ext cx="444737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000" b="0"/>
            <a:t>1975</a:t>
          </a:r>
        </a:p>
      </xdr:txBody>
    </xdr:sp>
    <xdr:clientData/>
  </xdr:oneCellAnchor>
  <xdr:oneCellAnchor>
    <xdr:from>
      <xdr:col>5</xdr:col>
      <xdr:colOff>190499</xdr:colOff>
      <xdr:row>11</xdr:row>
      <xdr:rowOff>142875</xdr:rowOff>
    </xdr:from>
    <xdr:ext cx="444737" cy="248851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3AA2137C-C74C-4485-94C1-5D8EADEA1920}"/>
            </a:ext>
          </a:extLst>
        </xdr:cNvPr>
        <xdr:cNvSpPr txBox="1"/>
      </xdr:nvSpPr>
      <xdr:spPr>
        <a:xfrm>
          <a:off x="3848099" y="2171700"/>
          <a:ext cx="444737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000" b="0"/>
            <a:t>1978</a:t>
          </a:r>
        </a:p>
      </xdr:txBody>
    </xdr:sp>
    <xdr:clientData/>
  </xdr:oneCellAnchor>
  <xdr:oneCellAnchor>
    <xdr:from>
      <xdr:col>5</xdr:col>
      <xdr:colOff>471486</xdr:colOff>
      <xdr:row>11</xdr:row>
      <xdr:rowOff>142875</xdr:rowOff>
    </xdr:from>
    <xdr:ext cx="444737" cy="248851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A271097E-6989-4A03-B70F-599403D3D2B6}"/>
            </a:ext>
          </a:extLst>
        </xdr:cNvPr>
        <xdr:cNvSpPr txBox="1"/>
      </xdr:nvSpPr>
      <xdr:spPr>
        <a:xfrm>
          <a:off x="4129086" y="2171700"/>
          <a:ext cx="444737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000" b="0"/>
            <a:t>2001</a:t>
          </a:r>
        </a:p>
      </xdr:txBody>
    </xdr:sp>
    <xdr:clientData/>
  </xdr:oneCellAnchor>
  <xdr:oneCellAnchor>
    <xdr:from>
      <xdr:col>6</xdr:col>
      <xdr:colOff>142875</xdr:colOff>
      <xdr:row>11</xdr:row>
      <xdr:rowOff>142875</xdr:rowOff>
    </xdr:from>
    <xdr:ext cx="444737" cy="248851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A17CB08E-7DE8-4CD9-B461-F5D05B71B164}"/>
            </a:ext>
          </a:extLst>
        </xdr:cNvPr>
        <xdr:cNvSpPr txBox="1"/>
      </xdr:nvSpPr>
      <xdr:spPr>
        <a:xfrm>
          <a:off x="4457700" y="2171700"/>
          <a:ext cx="444737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000" b="0"/>
            <a:t>2014</a:t>
          </a:r>
        </a:p>
      </xdr:txBody>
    </xdr:sp>
    <xdr:clientData/>
  </xdr:oneCellAnchor>
  <xdr:twoCellAnchor>
    <xdr:from>
      <xdr:col>4</xdr:col>
      <xdr:colOff>161924</xdr:colOff>
      <xdr:row>24</xdr:row>
      <xdr:rowOff>104775</xdr:rowOff>
    </xdr:from>
    <xdr:to>
      <xdr:col>6</xdr:col>
      <xdr:colOff>561975</xdr:colOff>
      <xdr:row>29</xdr:row>
      <xdr:rowOff>180975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BC590293-95CF-4776-BBD1-87DA078F3F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4</xdr:col>
      <xdr:colOff>161925</xdr:colOff>
      <xdr:row>22</xdr:row>
      <xdr:rowOff>180975</xdr:rowOff>
    </xdr:from>
    <xdr:ext cx="1125565" cy="248851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A9AD3286-AC45-4117-943A-FC69FE71DE42}"/>
            </a:ext>
          </a:extLst>
        </xdr:cNvPr>
        <xdr:cNvSpPr txBox="1"/>
      </xdr:nvSpPr>
      <xdr:spPr>
        <a:xfrm>
          <a:off x="3257550" y="3390900"/>
          <a:ext cx="112556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000" b="1"/>
            <a:t>Greasy Wool</a:t>
          </a:r>
          <a:r>
            <a:rPr lang="en-GB" sz="1000" b="1" baseline="0"/>
            <a:t> </a:t>
          </a:r>
          <a:r>
            <a:rPr lang="en-GB" sz="1000" baseline="0"/>
            <a:t>(Mt)</a:t>
          </a:r>
          <a:endParaRPr lang="en-GB" sz="1000"/>
        </a:p>
      </xdr:txBody>
    </xdr:sp>
    <xdr:clientData/>
  </xdr:oneCellAnchor>
  <xdr:twoCellAnchor>
    <xdr:from>
      <xdr:col>4</xdr:col>
      <xdr:colOff>438150</xdr:colOff>
      <xdr:row>27</xdr:row>
      <xdr:rowOff>133350</xdr:rowOff>
    </xdr:from>
    <xdr:to>
      <xdr:col>6</xdr:col>
      <xdr:colOff>381000</xdr:colOff>
      <xdr:row>27</xdr:row>
      <xdr:rowOff>133350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510BB838-BD45-4436-8AB7-1579A5639EE9}"/>
            </a:ext>
          </a:extLst>
        </xdr:cNvPr>
        <xdr:cNvCxnSpPr/>
      </xdr:nvCxnSpPr>
      <xdr:spPr>
        <a:xfrm>
          <a:off x="3533775" y="4143375"/>
          <a:ext cx="1162050" cy="0"/>
        </a:xfrm>
        <a:prstGeom prst="line">
          <a:avLst/>
        </a:prstGeom>
        <a:ln>
          <a:solidFill>
            <a:schemeClr val="bg1">
              <a:lumMod val="65000"/>
            </a:schemeClr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2:H493"/>
  <sheetViews>
    <sheetView showGridLines="0" tabSelected="1" zoomScaleNormal="100" workbookViewId="0">
      <selection activeCell="A2" sqref="A2"/>
    </sheetView>
  </sheetViews>
  <sheetFormatPr defaultRowHeight="15" x14ac:dyDescent="0.25"/>
  <cols>
    <col min="1" max="1" width="2.85546875" style="2" customWidth="1"/>
    <col min="2" max="2" width="23.140625" style="2" customWidth="1"/>
    <col min="3" max="3" width="11.28515625" style="2" bestFit="1" customWidth="1"/>
    <col min="4" max="16384" width="9.140625" style="2"/>
  </cols>
  <sheetData>
    <row r="2" spans="2:8" x14ac:dyDescent="0.25">
      <c r="B2" s="3" t="s">
        <v>0</v>
      </c>
      <c r="C2" s="4"/>
      <c r="D2" s="4"/>
      <c r="E2" s="4"/>
      <c r="F2" s="4"/>
      <c r="G2" s="4"/>
      <c r="H2" s="4"/>
    </row>
    <row r="3" spans="2:8" ht="12.75" customHeight="1" x14ac:dyDescent="0.25">
      <c r="B3" s="1" t="s">
        <v>273</v>
      </c>
      <c r="C3" s="4"/>
      <c r="D3" s="4"/>
      <c r="E3" s="4"/>
      <c r="F3" s="4"/>
      <c r="G3" s="4"/>
      <c r="H3" s="4"/>
    </row>
    <row r="4" spans="2:8" ht="24" customHeight="1" x14ac:dyDescent="0.25">
      <c r="B4" s="31" t="s">
        <v>253</v>
      </c>
      <c r="C4" s="31"/>
      <c r="D4" s="31"/>
      <c r="E4" s="31"/>
      <c r="F4" s="31"/>
      <c r="G4" s="31"/>
      <c r="H4" s="4"/>
    </row>
    <row r="5" spans="2:8" x14ac:dyDescent="0.25">
      <c r="H5" s="4"/>
    </row>
    <row r="6" spans="2:8" x14ac:dyDescent="0.25">
      <c r="B6" s="5" t="s">
        <v>254</v>
      </c>
      <c r="C6" s="6"/>
      <c r="D6" s="6"/>
      <c r="E6" s="6"/>
      <c r="F6" s="6"/>
      <c r="G6" s="7"/>
      <c r="H6" s="4"/>
    </row>
    <row r="7" spans="2:8" ht="3" customHeight="1" x14ac:dyDescent="0.25">
      <c r="B7" s="8"/>
      <c r="C7" s="4"/>
      <c r="D7" s="4"/>
      <c r="E7" s="4"/>
      <c r="F7" s="4"/>
      <c r="G7" s="9"/>
      <c r="H7" s="4"/>
    </row>
    <row r="8" spans="2:8" x14ac:dyDescent="0.25">
      <c r="B8" s="8" t="s">
        <v>250</v>
      </c>
      <c r="C8" s="3">
        <f>'FAOSTAT_AgArea_61-14'!J55-'FAOSTAT_AgArea_61-14'!J40</f>
        <v>15</v>
      </c>
      <c r="D8" s="4" t="s">
        <v>248</v>
      </c>
      <c r="E8" s="4"/>
      <c r="F8" s="4"/>
      <c r="G8" s="10"/>
      <c r="H8" s="4"/>
    </row>
    <row r="9" spans="2:8" x14ac:dyDescent="0.25">
      <c r="B9" s="11" t="s">
        <v>266</v>
      </c>
      <c r="C9" s="12" t="str">
        <f>'FAOSTAT_AgArea_61-14'!I40+1&amp;" - "&amp;'FAOSTAT_AgArea_61-14'!I55+1</f>
        <v>2000 - 2015</v>
      </c>
      <c r="D9" s="4" t="s">
        <v>249</v>
      </c>
      <c r="E9" s="4"/>
      <c r="F9" s="4"/>
      <c r="G9" s="13"/>
      <c r="H9" s="4"/>
    </row>
    <row r="10" spans="2:8" x14ac:dyDescent="0.25">
      <c r="B10" s="8" t="s">
        <v>267</v>
      </c>
      <c r="C10" s="14">
        <f>'FAOSTAT_AgArea_61-14'!L55-'FAOSTAT_AgArea_61-14'!L40</f>
        <v>-50025.820000000298</v>
      </c>
      <c r="D10" s="15" t="s">
        <v>251</v>
      </c>
      <c r="E10" s="4"/>
      <c r="F10" s="4"/>
      <c r="G10" s="13"/>
      <c r="H10" s="4"/>
    </row>
    <row r="11" spans="2:8" x14ac:dyDescent="0.25">
      <c r="B11" s="8" t="s">
        <v>267</v>
      </c>
      <c r="C11" s="16">
        <f>('FAOSTAT_AgArea_61-14'!L55/'FAOSTAT_AgArea_61-14'!L40-1)*100</f>
        <v>-1.0105958832414719</v>
      </c>
      <c r="D11" s="15" t="s">
        <v>268</v>
      </c>
      <c r="E11" s="4"/>
      <c r="F11" s="4"/>
      <c r="G11" s="13"/>
      <c r="H11" s="4"/>
    </row>
    <row r="12" spans="2:8" x14ac:dyDescent="0.25">
      <c r="B12" s="8"/>
      <c r="C12" s="4"/>
      <c r="D12" s="4"/>
      <c r="E12" s="4"/>
      <c r="F12" s="4"/>
      <c r="G12" s="10"/>
      <c r="H12" s="4"/>
    </row>
    <row r="13" spans="2:8" x14ac:dyDescent="0.25">
      <c r="B13" s="17" t="s">
        <v>293</v>
      </c>
      <c r="C13" s="18"/>
      <c r="D13" s="18"/>
      <c r="E13" s="18"/>
      <c r="F13" s="18"/>
      <c r="G13" s="19"/>
      <c r="H13" s="4"/>
    </row>
    <row r="14" spans="2:8" ht="12.75" customHeight="1" x14ac:dyDescent="0.25">
      <c r="B14" s="28" t="s">
        <v>292</v>
      </c>
      <c r="C14" s="4"/>
      <c r="D14" s="4"/>
      <c r="E14" s="4"/>
      <c r="F14" s="4"/>
      <c r="G14" s="10"/>
      <c r="H14" s="4"/>
    </row>
    <row r="15" spans="2:8" ht="3" customHeight="1" x14ac:dyDescent="0.25">
      <c r="B15" s="8"/>
      <c r="C15" s="4"/>
      <c r="D15" s="4"/>
      <c r="E15" s="4"/>
      <c r="F15" s="4"/>
      <c r="G15" s="10"/>
      <c r="H15" s="4"/>
    </row>
    <row r="16" spans="2:8" x14ac:dyDescent="0.25">
      <c r="B16" s="8" t="s">
        <v>252</v>
      </c>
      <c r="C16" s="14">
        <f>SUMIF(E41:E262,"&lt;"&amp;0)</f>
        <v>-173510.36999999997</v>
      </c>
      <c r="D16" s="15" t="s">
        <v>251</v>
      </c>
      <c r="E16" s="4"/>
      <c r="F16" s="4"/>
      <c r="G16" s="10"/>
      <c r="H16" s="4"/>
    </row>
    <row r="17" spans="1:8" x14ac:dyDescent="0.25">
      <c r="B17" s="8" t="s">
        <v>274</v>
      </c>
      <c r="C17" s="14">
        <v>24361</v>
      </c>
      <c r="D17" s="15" t="s">
        <v>251</v>
      </c>
      <c r="E17" s="4"/>
      <c r="F17" s="4"/>
      <c r="G17" s="10"/>
      <c r="H17" s="4"/>
    </row>
    <row r="18" spans="1:8" x14ac:dyDescent="0.25">
      <c r="B18" s="8" t="s">
        <v>275</v>
      </c>
      <c r="C18" s="25">
        <f>C17/(-C16/C8)</f>
        <v>2.1060124533190727</v>
      </c>
      <c r="D18" s="15" t="s">
        <v>248</v>
      </c>
      <c r="E18" s="4"/>
      <c r="F18" s="4"/>
      <c r="G18" s="10"/>
      <c r="H18" s="4"/>
    </row>
    <row r="19" spans="1:8" ht="3" customHeight="1" x14ac:dyDescent="0.25">
      <c r="B19" s="8"/>
      <c r="C19" s="14"/>
      <c r="D19" s="15"/>
      <c r="E19" s="4"/>
      <c r="F19" s="4"/>
      <c r="G19" s="10"/>
      <c r="H19" s="4"/>
    </row>
    <row r="20" spans="1:8" x14ac:dyDescent="0.25">
      <c r="B20" s="8" t="s">
        <v>291</v>
      </c>
      <c r="C20" s="14">
        <f>C16-E42</f>
        <v>-138877.72999999998</v>
      </c>
      <c r="D20" s="15" t="s">
        <v>251</v>
      </c>
      <c r="E20" s="4"/>
      <c r="F20" s="4"/>
      <c r="G20" s="10"/>
      <c r="H20" s="4"/>
    </row>
    <row r="21" spans="1:8" x14ac:dyDescent="0.25">
      <c r="B21" s="8" t="s">
        <v>275</v>
      </c>
      <c r="C21" s="25">
        <f>C17/(-C20/C8)</f>
        <v>2.6311994010846811</v>
      </c>
      <c r="D21" s="15" t="s">
        <v>248</v>
      </c>
      <c r="E21" s="4"/>
      <c r="F21" s="4"/>
      <c r="G21" s="10"/>
      <c r="H21" s="4"/>
    </row>
    <row r="22" spans="1:8" x14ac:dyDescent="0.25">
      <c r="B22" s="8"/>
      <c r="C22" s="4"/>
      <c r="D22" s="4"/>
      <c r="E22" s="4"/>
      <c r="F22" s="4"/>
      <c r="G22" s="10"/>
      <c r="H22" s="4"/>
    </row>
    <row r="23" spans="1:8" x14ac:dyDescent="0.25">
      <c r="A23" s="4"/>
      <c r="B23" s="17" t="s">
        <v>286</v>
      </c>
      <c r="C23" s="18"/>
      <c r="D23" s="18"/>
      <c r="E23" s="18"/>
      <c r="F23" s="18"/>
      <c r="G23" s="19"/>
      <c r="H23" s="4"/>
    </row>
    <row r="24" spans="1:8" ht="3" customHeight="1" x14ac:dyDescent="0.25">
      <c r="A24" s="4"/>
      <c r="B24" s="8"/>
      <c r="C24" s="4"/>
      <c r="D24" s="4"/>
      <c r="E24" s="4"/>
      <c r="F24" s="4"/>
      <c r="G24" s="10"/>
      <c r="H24" s="4"/>
    </row>
    <row r="25" spans="1:8" x14ac:dyDescent="0.25">
      <c r="A25" s="4"/>
      <c r="B25" s="8" t="s">
        <v>288</v>
      </c>
      <c r="C25" s="14">
        <f>FAOSTAT_Wool_89_13!L3</f>
        <v>3350508</v>
      </c>
      <c r="D25" s="15" t="s">
        <v>287</v>
      </c>
      <c r="E25" s="4"/>
      <c r="F25" s="4"/>
      <c r="G25" s="10"/>
      <c r="H25" s="4"/>
    </row>
    <row r="26" spans="1:8" x14ac:dyDescent="0.25">
      <c r="A26" s="4"/>
      <c r="B26" s="8" t="s">
        <v>289</v>
      </c>
      <c r="C26" s="14">
        <f>MIN(FAOSTAT_Wool_89_13!L2:L26)</f>
        <v>2020033</v>
      </c>
      <c r="D26" s="15" t="s">
        <v>287</v>
      </c>
      <c r="E26" s="4"/>
      <c r="F26" s="4"/>
      <c r="G26" s="10"/>
      <c r="H26" s="4"/>
    </row>
    <row r="27" spans="1:8" x14ac:dyDescent="0.25">
      <c r="A27" s="4"/>
      <c r="B27" s="8" t="s">
        <v>290</v>
      </c>
      <c r="C27" s="14">
        <f>(C26/C25-1)*100</f>
        <v>-39.709649999343391</v>
      </c>
      <c r="D27" s="15" t="s">
        <v>268</v>
      </c>
      <c r="E27" s="4"/>
      <c r="F27" s="4"/>
      <c r="G27" s="10"/>
      <c r="H27" s="4"/>
    </row>
    <row r="28" spans="1:8" x14ac:dyDescent="0.25">
      <c r="A28" s="4"/>
      <c r="B28" s="8"/>
      <c r="C28" s="14"/>
      <c r="D28" s="15"/>
      <c r="E28" s="4"/>
      <c r="F28" s="4"/>
      <c r="G28" s="10"/>
      <c r="H28" s="4"/>
    </row>
    <row r="29" spans="1:8" x14ac:dyDescent="0.25">
      <c r="A29" s="4"/>
      <c r="B29" s="8"/>
      <c r="C29" s="14"/>
      <c r="D29" s="15"/>
      <c r="E29" s="4"/>
      <c r="F29" s="4"/>
      <c r="G29" s="10"/>
      <c r="H29" s="4"/>
    </row>
    <row r="30" spans="1:8" x14ac:dyDescent="0.25">
      <c r="A30" s="4"/>
      <c r="B30" s="17" t="s">
        <v>278</v>
      </c>
      <c r="C30" s="18"/>
      <c r="D30" s="18"/>
      <c r="E30" s="18"/>
      <c r="F30" s="18"/>
      <c r="G30" s="19"/>
      <c r="H30" s="4"/>
    </row>
    <row r="31" spans="1:8" ht="3" customHeight="1" x14ac:dyDescent="0.25">
      <c r="A31" s="4"/>
      <c r="B31" s="8"/>
      <c r="C31" s="4"/>
      <c r="D31" s="4"/>
      <c r="E31" s="4"/>
      <c r="F31" s="4"/>
      <c r="G31" s="10"/>
      <c r="H31" s="4"/>
    </row>
    <row r="32" spans="1:8" x14ac:dyDescent="0.25">
      <c r="A32" s="4"/>
      <c r="B32" s="11" t="s">
        <v>266</v>
      </c>
      <c r="C32" s="12" t="str">
        <f>'FAOSTAT_AgArea_89-14_AusNZ'!J4+1&amp;" - "&amp;'FAOSTAT_AgArea_89-14_AusNZ'!J5+1</f>
        <v>1990 - 2015</v>
      </c>
      <c r="D32" s="4" t="s">
        <v>249</v>
      </c>
      <c r="E32" s="4"/>
      <c r="F32" s="4"/>
      <c r="G32" s="10"/>
      <c r="H32" s="4"/>
    </row>
    <row r="33" spans="1:8" x14ac:dyDescent="0.25">
      <c r="A33" s="4"/>
      <c r="B33" s="8" t="s">
        <v>279</v>
      </c>
      <c r="C33" s="14">
        <f>'FAOSTAT_AgArea_89-14_AusNZ'!L5-'FAOSTAT_AgArea_89-14_AusNZ'!L4</f>
        <v>-63456</v>
      </c>
      <c r="D33" s="15" t="s">
        <v>251</v>
      </c>
      <c r="E33" s="4"/>
      <c r="F33" s="4"/>
      <c r="G33" s="10"/>
      <c r="H33" s="4"/>
    </row>
    <row r="34" spans="1:8" x14ac:dyDescent="0.25">
      <c r="A34" s="4"/>
      <c r="B34" s="26" t="s">
        <v>280</v>
      </c>
      <c r="C34" s="27">
        <f>'FAOSTAT_AgArea_89-14_AusNZ'!L3-'FAOSTAT_AgArea_89-14_AusNZ'!L2</f>
        <v>-65948</v>
      </c>
      <c r="D34" s="21" t="s">
        <v>251</v>
      </c>
      <c r="E34" s="18"/>
      <c r="F34" s="18"/>
      <c r="G34" s="19"/>
      <c r="H34" s="4"/>
    </row>
    <row r="35" spans="1:8" x14ac:dyDescent="0.25">
      <c r="A35" s="4"/>
      <c r="B35" s="4"/>
      <c r="C35" s="20"/>
      <c r="D35" s="4"/>
      <c r="E35" s="4"/>
      <c r="F35" s="4"/>
      <c r="G35" s="4"/>
      <c r="H35" s="4"/>
    </row>
    <row r="37" spans="1:8" x14ac:dyDescent="0.25">
      <c r="B37" s="22" t="s">
        <v>294</v>
      </c>
      <c r="C37" s="18"/>
      <c r="D37" s="18"/>
      <c r="E37" s="18"/>
    </row>
    <row r="39" spans="1:8" x14ac:dyDescent="0.25">
      <c r="C39" s="32" t="s">
        <v>15</v>
      </c>
      <c r="D39" s="32"/>
      <c r="E39" s="32"/>
    </row>
    <row r="40" spans="1:8" x14ac:dyDescent="0.25">
      <c r="B40" s="22" t="s">
        <v>295</v>
      </c>
      <c r="C40" s="29">
        <v>1999</v>
      </c>
      <c r="D40" s="29">
        <v>2014</v>
      </c>
      <c r="E40" s="30" t="s">
        <v>269</v>
      </c>
    </row>
    <row r="41" spans="1:8" x14ac:dyDescent="0.25">
      <c r="B41" t="s">
        <v>30</v>
      </c>
      <c r="C41" s="23">
        <f t="array" ref="C41">INDEX('FAOSTAT_AgArea_99-14_Country'!$L$2:$L$454,MATCH(B41&amp;$C$40,'FAOSTAT_AgArea_99-14_Country'!$D$2:$D$454&amp;'FAOSTAT_AgArea_99-14_Country'!$J$2:$J$454,0),1)</f>
        <v>453729</v>
      </c>
      <c r="D41" s="23">
        <f t="array" ref="D41">INDEX('FAOSTAT_AgArea_99-14_Country'!$L$2:$L$454,MATCH(B41&amp;$D$40,'FAOSTAT_AgArea_99-14_Country'!$D$2:$D$454&amp;'FAOSTAT_AgArea_99-14_Country'!$J$2:$J$454,0),1)</f>
        <v>406269</v>
      </c>
      <c r="E41" s="23">
        <f t="shared" ref="E41:E104" si="0">D41-C41</f>
        <v>-47460</v>
      </c>
      <c r="G41"/>
    </row>
    <row r="42" spans="1:8" x14ac:dyDescent="0.25">
      <c r="B42" t="s">
        <v>199</v>
      </c>
      <c r="C42" s="23">
        <f t="array" ref="C42">INDEX('FAOSTAT_AgArea_99-14_Country'!$L$2:$L$454,MATCH(B42&amp;$C$40,'FAOSTAT_AgArea_99-14_Country'!$D$2:$D$454&amp;'FAOSTAT_AgArea_99-14_Country'!$J$2:$J$454,0),1)</f>
        <v>131352</v>
      </c>
      <c r="D42" s="23">
        <f>SUM($D$270:$D$271)</f>
        <v>96719.360000000001</v>
      </c>
      <c r="E42" s="23">
        <f t="shared" si="0"/>
        <v>-34632.639999999999</v>
      </c>
      <c r="G42"/>
    </row>
    <row r="43" spans="1:8" x14ac:dyDescent="0.25">
      <c r="B43" t="s">
        <v>107</v>
      </c>
      <c r="C43" s="23">
        <f t="array" ref="C43">INDEX('FAOSTAT_AgArea_99-14_Country'!$L$2:$L$454,MATCH(B43&amp;$C$40,'FAOSTAT_AgArea_99-14_Country'!$D$2:$D$454&amp;'FAOSTAT_AgArea_99-14_Country'!$J$2:$J$454,0),1)</f>
        <v>63687</v>
      </c>
      <c r="D43" s="23">
        <f t="array" ref="D43">INDEX('FAOSTAT_AgArea_99-14_Country'!$L$2:$L$454,MATCH(B43&amp;$D$40,'FAOSTAT_AgArea_99-14_Country'!$D$2:$D$454&amp;'FAOSTAT_AgArea_99-14_Country'!$J$2:$J$454,0),1)</f>
        <v>45953.2</v>
      </c>
      <c r="E43" s="23">
        <f t="shared" si="0"/>
        <v>-17733.800000000003</v>
      </c>
      <c r="G43"/>
    </row>
    <row r="44" spans="1:8" x14ac:dyDescent="0.25">
      <c r="B44" t="s">
        <v>140</v>
      </c>
      <c r="C44" s="23">
        <f t="array" ref="C44">INDEX('FAOSTAT_AgArea_99-14_Country'!$L$2:$L$454,MATCH(B44&amp;$C$40,'FAOSTAT_AgArea_99-14_Country'!$D$2:$D$454&amp;'FAOSTAT_AgArea_99-14_Country'!$J$2:$J$454,0),1)</f>
        <v>130282</v>
      </c>
      <c r="D44" s="23">
        <f t="array" ref="D44">INDEX('FAOSTAT_AgArea_99-14_Country'!$L$2:$L$454,MATCH(B44&amp;$D$40,'FAOSTAT_AgArea_99-14_Country'!$D$2:$D$454&amp;'FAOSTAT_AgArea_99-14_Country'!$J$2:$J$454,0),1)</f>
        <v>112936.5</v>
      </c>
      <c r="E44" s="23">
        <f t="shared" si="0"/>
        <v>-17345.5</v>
      </c>
      <c r="G44"/>
    </row>
    <row r="45" spans="1:8" x14ac:dyDescent="0.25">
      <c r="B45" t="s">
        <v>247</v>
      </c>
      <c r="C45" s="23">
        <f t="array" ref="C45">INDEX('FAOSTAT_AgArea_99-14_Country'!$L$2:$L$454,MATCH(B45&amp;$C$40,'FAOSTAT_AgArea_99-14_Country'!$D$2:$D$454&amp;'FAOSTAT_AgArea_99-14_Country'!$J$2:$J$454,0),1)</f>
        <v>523995</v>
      </c>
      <c r="D45" s="23">
        <f t="array" ref="D45">INDEX('FAOSTAT_AgArea_99-14_Country'!$L$2:$L$454,MATCH(B45&amp;$D$40,'FAOSTAT_AgArea_99-14_Country'!$D$2:$D$454&amp;'FAOSTAT_AgArea_99-14_Country'!$J$2:$J$454,0),1)</f>
        <v>515357.7</v>
      </c>
      <c r="E45" s="23">
        <f t="shared" si="0"/>
        <v>-8637.2999999999884</v>
      </c>
      <c r="G45"/>
    </row>
    <row r="46" spans="1:8" x14ac:dyDescent="0.25">
      <c r="B46" t="s">
        <v>223</v>
      </c>
      <c r="C46" s="23">
        <f t="array" ref="C46">INDEX('FAOSTAT_AgArea_99-14_Country'!$L$2:$L$454,MATCH(B46&amp;$C$40,'FAOSTAT_AgArea_99-14_Country'!$D$2:$D$454&amp;'FAOSTAT_AgArea_99-14_Country'!$J$2:$J$454,0),1)</f>
        <v>413887</v>
      </c>
      <c r="D46" s="23">
        <f t="array" ref="D46">INDEX('FAOSTAT_AgArea_99-14_Country'!$L$2:$L$454,MATCH(B46&amp;$D$40,'FAOSTAT_AgArea_99-14_Country'!$D$2:$D$454&amp;'FAOSTAT_AgArea_99-14_Country'!$J$2:$J$454,0),1)</f>
        <v>408204.69</v>
      </c>
      <c r="E46" s="23">
        <f t="shared" si="0"/>
        <v>-5682.3099999999977</v>
      </c>
      <c r="G46"/>
    </row>
    <row r="47" spans="1:8" x14ac:dyDescent="0.25">
      <c r="B47" t="s">
        <v>168</v>
      </c>
      <c r="C47" s="23">
        <f t="array" ref="C47">INDEX('FAOSTAT_AgArea_99-14_Country'!$L$2:$L$454,MATCH(B47&amp;$C$40,'FAOSTAT_AgArea_99-14_Country'!$D$2:$D$454&amp;'FAOSTAT_AgArea_99-14_Country'!$J$2:$J$454,0),1)</f>
        <v>18435</v>
      </c>
      <c r="D47" s="23">
        <f t="array" ref="D47">INDEX('FAOSTAT_AgArea_99-14_Country'!$L$2:$L$454,MATCH(B47&amp;$D$40,'FAOSTAT_AgArea_99-14_Country'!$D$2:$D$454&amp;'FAOSTAT_AgArea_99-14_Country'!$J$2:$J$454,0),1)</f>
        <v>14424</v>
      </c>
      <c r="E47" s="23">
        <f t="shared" si="0"/>
        <v>-4011</v>
      </c>
      <c r="G47"/>
    </row>
    <row r="48" spans="1:8" x14ac:dyDescent="0.25">
      <c r="B48" t="s">
        <v>154</v>
      </c>
      <c r="C48" s="23">
        <f t="array" ref="C48">INDEX('FAOSTAT_AgArea_99-14_Country'!$L$2:$L$454,MATCH(B48&amp;$C$40,'FAOSTAT_AgArea_99-14_Country'!$D$2:$D$454&amp;'FAOSTAT_AgArea_99-14_Country'!$J$2:$J$454,0),1)</f>
        <v>14903</v>
      </c>
      <c r="D48" s="23">
        <f t="array" ref="D48">INDEX('FAOSTAT_AgArea_99-14_Country'!$L$2:$L$454,MATCH(B48&amp;$D$40,'FAOSTAT_AgArea_99-14_Country'!$D$2:$D$454&amp;'FAOSTAT_AgArea_99-14_Country'!$J$2:$J$454,0),1)</f>
        <v>11116</v>
      </c>
      <c r="E48" s="23">
        <f t="shared" si="0"/>
        <v>-3787</v>
      </c>
      <c r="G48"/>
    </row>
    <row r="49" spans="2:7" x14ac:dyDescent="0.25">
      <c r="B49" t="s">
        <v>197</v>
      </c>
      <c r="C49" s="23">
        <f t="array" ref="C49">INDEX('FAOSTAT_AgArea_99-14_Country'!$L$2:$L$454,MATCH(B49&amp;$C$40,'FAOSTAT_AgArea_99-14_Country'!$D$2:$D$454&amp;'FAOSTAT_AgArea_99-14_Country'!$J$2:$J$454,0),1)</f>
        <v>29778</v>
      </c>
      <c r="D49" s="23">
        <f t="array" ref="D49">INDEX('FAOSTAT_AgArea_99-14_Country'!$L$2:$L$454,MATCH(B49&amp;$D$40,'FAOSTAT_AgArea_99-14_Country'!$D$2:$D$454&amp;'FAOSTAT_AgArea_99-14_Country'!$J$2:$J$454,0),1)</f>
        <v>26578</v>
      </c>
      <c r="E49" s="23">
        <f t="shared" si="0"/>
        <v>-3200</v>
      </c>
      <c r="G49"/>
    </row>
    <row r="50" spans="2:7" x14ac:dyDescent="0.25">
      <c r="B50" t="s">
        <v>111</v>
      </c>
      <c r="C50" s="23">
        <f t="array" ref="C50">INDEX('FAOSTAT_AgArea_99-14_Country'!$L$2:$L$454,MATCH(B50&amp;$C$40,'FAOSTAT_AgArea_99-14_Country'!$D$2:$D$454&amp;'FAOSTAT_AgArea_99-14_Country'!$J$2:$J$454,0),1)</f>
        <v>15799</v>
      </c>
      <c r="D50" s="23">
        <f t="array" ref="D50">INDEX('FAOSTAT_AgArea_99-14_Country'!$L$2:$L$454,MATCH(B50&amp;$D$40,'FAOSTAT_AgArea_99-14_Country'!$D$2:$D$454&amp;'FAOSTAT_AgArea_99-14_Country'!$J$2:$J$454,0),1)</f>
        <v>13162</v>
      </c>
      <c r="E50" s="23">
        <f t="shared" si="0"/>
        <v>-2637</v>
      </c>
      <c r="G50"/>
    </row>
    <row r="51" spans="2:7" x14ac:dyDescent="0.25">
      <c r="B51" t="s">
        <v>71</v>
      </c>
      <c r="C51" s="23">
        <f t="array" ref="C51">INDEX('FAOSTAT_AgArea_99-14_Country'!$L$2:$L$454,MATCH(B51&amp;$C$40,'FAOSTAT_AgArea_99-14_Country'!$D$2:$D$454&amp;'FAOSTAT_AgArea_99-14_Country'!$J$2:$J$454,0),1)</f>
        <v>8075</v>
      </c>
      <c r="D51" s="23">
        <f t="array" ref="D51">INDEX('FAOSTAT_AgArea_99-14_Country'!$L$2:$L$454,MATCH(B51&amp;$D$40,'FAOSTAT_AgArea_99-14_Country'!$D$2:$D$454&amp;'FAOSTAT_AgArea_99-14_Country'!$J$2:$J$454,0),1)</f>
        <v>5601.7</v>
      </c>
      <c r="E51" s="23">
        <f t="shared" si="0"/>
        <v>-2473.3000000000002</v>
      </c>
      <c r="G51"/>
    </row>
    <row r="52" spans="2:7" x14ac:dyDescent="0.25">
      <c r="B52" t="s">
        <v>50</v>
      </c>
      <c r="C52" s="23">
        <f t="array" ref="C52">INDEX('FAOSTAT_AgArea_99-14_Country'!$L$2:$L$454,MATCH(B52&amp;$C$40,'FAOSTAT_AgArea_99-14_Country'!$D$2:$D$454&amp;'FAOSTAT_AgArea_99-14_Country'!$J$2:$J$454,0),1)</f>
        <v>67723</v>
      </c>
      <c r="D52" s="23">
        <f t="array" ref="D52">INDEX('FAOSTAT_AgArea_99-14_Country'!$L$2:$L$454,MATCH(B52&amp;$D$40,'FAOSTAT_AgArea_99-14_Country'!$D$2:$D$454&amp;'FAOSTAT_AgArea_99-14_Country'!$J$2:$J$454,0),1)</f>
        <v>65256</v>
      </c>
      <c r="E52" s="23">
        <f t="shared" si="0"/>
        <v>-2467</v>
      </c>
      <c r="G52"/>
    </row>
    <row r="53" spans="2:7" x14ac:dyDescent="0.25">
      <c r="B53" t="s">
        <v>180</v>
      </c>
      <c r="C53" s="23">
        <f t="array" ref="C53">INDEX('FAOSTAT_AgArea_99-14_Country'!$L$2:$L$454,MATCH(B53&amp;$C$40,'FAOSTAT_AgArea_99-14_Country'!$D$2:$D$454&amp;'FAOSTAT_AgArea_99-14_Country'!$J$2:$J$454,0),1)</f>
        <v>5600</v>
      </c>
      <c r="D53" s="23">
        <f>SUM($D$268:$D$269)</f>
        <v>3736.7200000000003</v>
      </c>
      <c r="E53" s="23">
        <f t="shared" si="0"/>
        <v>-1863.2799999999997</v>
      </c>
      <c r="G53"/>
    </row>
    <row r="54" spans="2:7" x14ac:dyDescent="0.25">
      <c r="B54" t="s">
        <v>216</v>
      </c>
      <c r="C54" s="23">
        <f t="array" ref="C54">INDEX('FAOSTAT_AgArea_99-14_Country'!$L$2:$L$454,MATCH(B54&amp;$C$40,'FAOSTAT_AgArea_99-14_Country'!$D$2:$D$454&amp;'FAOSTAT_AgArea_99-14_Country'!$J$2:$J$454,0),1)</f>
        <v>40302</v>
      </c>
      <c r="D54" s="23">
        <f t="array" ref="D54">INDEX('FAOSTAT_AgArea_99-14_Country'!$L$2:$L$454,MATCH(B54&amp;$D$40,'FAOSTAT_AgArea_99-14_Country'!$D$2:$D$454&amp;'FAOSTAT_AgArea_99-14_Country'!$J$2:$J$454,0),1)</f>
        <v>38561</v>
      </c>
      <c r="E54" s="23">
        <f t="shared" si="0"/>
        <v>-1741</v>
      </c>
      <c r="G54"/>
    </row>
    <row r="55" spans="2:7" x14ac:dyDescent="0.25">
      <c r="B55" t="s">
        <v>206</v>
      </c>
      <c r="C55" s="23">
        <f t="array" ref="C55">INDEX('FAOSTAT_AgArea_99-14_Country'!$L$2:$L$454,MATCH(B55&amp;$C$40,'FAOSTAT_AgArea_99-14_Country'!$D$2:$D$454&amp;'FAOSTAT_AgArea_99-14_Country'!$J$2:$J$454,0),1)</f>
        <v>35540</v>
      </c>
      <c r="D55" s="23">
        <f t="array" ref="D55">INDEX('FAOSTAT_AgArea_99-14_Country'!$L$2:$L$454,MATCH(B55&amp;$D$40,'FAOSTAT_AgArea_99-14_Country'!$D$2:$D$454&amp;'FAOSTAT_AgArea_99-14_Country'!$J$2:$J$454,0),1)</f>
        <v>33838</v>
      </c>
      <c r="E55" s="23">
        <f t="shared" si="0"/>
        <v>-1702</v>
      </c>
      <c r="G55"/>
    </row>
    <row r="56" spans="2:7" x14ac:dyDescent="0.25">
      <c r="B56" t="s">
        <v>105</v>
      </c>
      <c r="C56" s="23">
        <f t="array" ref="C56">INDEX('FAOSTAT_AgArea_99-14_Country'!$L$2:$L$454,MATCH(B56&amp;$C$40,'FAOSTAT_AgArea_99-14_Country'!$D$2:$D$454&amp;'FAOSTAT_AgArea_99-14_Country'!$J$2:$J$454,0),1)</f>
        <v>181021</v>
      </c>
      <c r="D56" s="23">
        <f t="array" ref="D56">INDEX('FAOSTAT_AgArea_99-14_Country'!$L$2:$L$454,MATCH(B56&amp;$D$40,'FAOSTAT_AgArea_99-14_Country'!$D$2:$D$454&amp;'FAOSTAT_AgArea_99-14_Country'!$J$2:$J$454,0),1)</f>
        <v>179600</v>
      </c>
      <c r="E56" s="23">
        <f t="shared" si="0"/>
        <v>-1421</v>
      </c>
      <c r="G56"/>
    </row>
    <row r="57" spans="2:7" x14ac:dyDescent="0.25">
      <c r="B57" t="s">
        <v>196</v>
      </c>
      <c r="C57" s="23">
        <f t="array" ref="C57">INDEX('FAOSTAT_AgArea_99-14_Country'!$L$2:$L$454,MATCH(B57&amp;$C$40,'FAOSTAT_AgArea_99-14_Country'!$D$2:$D$454&amp;'FAOSTAT_AgArea_99-14_Country'!$J$2:$J$454,0),1)</f>
        <v>98058</v>
      </c>
      <c r="D57" s="23">
        <f t="array" ref="D57">INDEX('FAOSTAT_AgArea_99-14_Country'!$L$2:$L$454,MATCH(B57&amp;$D$40,'FAOSTAT_AgArea_99-14_Country'!$D$2:$D$454&amp;'FAOSTAT_AgArea_99-14_Country'!$J$2:$J$454,0),1)</f>
        <v>96841</v>
      </c>
      <c r="E57" s="23">
        <f t="shared" si="0"/>
        <v>-1217</v>
      </c>
      <c r="G57"/>
    </row>
    <row r="58" spans="2:7" x14ac:dyDescent="0.25">
      <c r="B58" t="s">
        <v>80</v>
      </c>
      <c r="C58" s="23">
        <f t="array" ref="C58">INDEX('FAOSTAT_AgArea_99-14_Country'!$L$2:$L$454,MATCH(B58&amp;$C$40,'FAOSTAT_AgArea_99-14_Country'!$D$2:$D$454&amp;'FAOSTAT_AgArea_99-14_Country'!$J$2:$J$454,0),1)</f>
        <v>29929.1</v>
      </c>
      <c r="D58" s="23">
        <f t="array" ref="D58">INDEX('FAOSTAT_AgArea_99-14_Country'!$L$2:$L$454,MATCH(B58&amp;$D$40,'FAOSTAT_AgArea_99-14_Country'!$D$2:$D$454&amp;'FAOSTAT_AgArea_99-14_Country'!$J$2:$J$454,0),1)</f>
        <v>28766.5</v>
      </c>
      <c r="E58" s="23">
        <f t="shared" si="0"/>
        <v>-1162.5999999999985</v>
      </c>
      <c r="G58"/>
    </row>
    <row r="59" spans="2:7" x14ac:dyDescent="0.25">
      <c r="B59" t="s">
        <v>177</v>
      </c>
      <c r="C59" s="23">
        <f t="array" ref="C59">INDEX('FAOSTAT_AgArea_99-14_Country'!$L$2:$L$454,MATCH(B59&amp;$C$40,'FAOSTAT_AgArea_99-14_Country'!$D$2:$D$454&amp;'FAOSTAT_AgArea_99-14_Country'!$J$2:$J$454,0),1)</f>
        <v>14781</v>
      </c>
      <c r="D59" s="23">
        <f t="array" ref="D59">INDEX('FAOSTAT_AgArea_99-14_Country'!$L$2:$L$454,MATCH(B59&amp;$D$40,'FAOSTAT_AgArea_99-14_Country'!$D$2:$D$454&amp;'FAOSTAT_AgArea_99-14_Country'!$J$2:$J$454,0),1)</f>
        <v>13830</v>
      </c>
      <c r="E59" s="23">
        <f t="shared" si="0"/>
        <v>-951</v>
      </c>
      <c r="G59"/>
    </row>
    <row r="60" spans="2:7" x14ac:dyDescent="0.25">
      <c r="B60" t="s">
        <v>102</v>
      </c>
      <c r="C60" s="23">
        <f t="array" ref="C60">INDEX('FAOSTAT_AgArea_99-14_Country'!$L$2:$L$454,MATCH(B60&amp;$C$40,'FAOSTAT_AgArea_99-14_Country'!$D$2:$D$454&amp;'FAOSTAT_AgArea_99-14_Country'!$J$2:$J$454,0),1)</f>
        <v>6186</v>
      </c>
      <c r="D60" s="23">
        <f t="array" ref="D60">INDEX('FAOSTAT_AgArea_99-14_Country'!$L$2:$L$454,MATCH(B60&amp;$D$40,'FAOSTAT_AgArea_99-14_Country'!$D$2:$D$454&amp;'FAOSTAT_AgArea_99-14_Country'!$J$2:$J$454,0),1)</f>
        <v>5346</v>
      </c>
      <c r="E60" s="23">
        <f t="shared" si="0"/>
        <v>-840</v>
      </c>
      <c r="G60"/>
    </row>
    <row r="61" spans="2:7" x14ac:dyDescent="0.25">
      <c r="B61" t="s">
        <v>58</v>
      </c>
      <c r="C61" s="23">
        <f t="array" ref="C61">INDEX('FAOSTAT_AgArea_99-14_Country'!$L$2:$L$454,MATCH(B61&amp;$C$40,'FAOSTAT_AgArea_99-14_Country'!$D$2:$D$454&amp;'FAOSTAT_AgArea_99-14_Country'!$J$2:$J$454,0),1)</f>
        <v>45668</v>
      </c>
      <c r="D61" s="23">
        <f t="array" ref="D61">INDEX('FAOSTAT_AgArea_99-14_Country'!$L$2:$L$454,MATCH(B61&amp;$D$40,'FAOSTAT_AgArea_99-14_Country'!$D$2:$D$454&amp;'FAOSTAT_AgArea_99-14_Country'!$J$2:$J$454,0),1)</f>
        <v>44913.4</v>
      </c>
      <c r="E61" s="23">
        <f t="shared" si="0"/>
        <v>-754.59999999999854</v>
      </c>
      <c r="G61"/>
    </row>
    <row r="62" spans="2:7" x14ac:dyDescent="0.25">
      <c r="B62" t="s">
        <v>114</v>
      </c>
      <c r="C62" s="23">
        <f t="array" ref="C62">INDEX('FAOSTAT_AgArea_99-14_Country'!$L$2:$L$454,MATCH(B62&amp;$C$40,'FAOSTAT_AgArea_99-14_Country'!$D$2:$D$454&amp;'FAOSTAT_AgArea_99-14_Country'!$J$2:$J$454,0),1)</f>
        <v>5271</v>
      </c>
      <c r="D62" s="23">
        <f t="array" ref="D62">INDEX('FAOSTAT_AgArea_99-14_Country'!$L$2:$L$454,MATCH(B62&amp;$D$40,'FAOSTAT_AgArea_99-14_Country'!$D$2:$D$454&amp;'FAOSTAT_AgArea_99-14_Country'!$J$2:$J$454,0),1)</f>
        <v>4519</v>
      </c>
      <c r="E62" s="23">
        <f t="shared" si="0"/>
        <v>-752</v>
      </c>
      <c r="G62"/>
    </row>
    <row r="63" spans="2:7" x14ac:dyDescent="0.25">
      <c r="B63" t="s">
        <v>46</v>
      </c>
      <c r="C63" s="23">
        <f t="array" ref="C63">INDEX('FAOSTAT_AgArea_99-14_Country'!$L$2:$L$454,MATCH(B63&amp;$C$40,'FAOSTAT_AgArea_99-14_Country'!$D$2:$D$454&amp;'FAOSTAT_AgArea_99-14_Country'!$J$2:$J$454,0),1)</f>
        <v>5679</v>
      </c>
      <c r="D63" s="23">
        <f t="array" ref="D63">INDEX('FAOSTAT_AgArea_99-14_Country'!$L$2:$L$454,MATCH(B63&amp;$D$40,'FAOSTAT_AgArea_99-14_Country'!$D$2:$D$454&amp;'FAOSTAT_AgArea_99-14_Country'!$J$2:$J$454,0),1)</f>
        <v>4977</v>
      </c>
      <c r="E63" s="23">
        <f t="shared" si="0"/>
        <v>-702</v>
      </c>
      <c r="G63"/>
    </row>
    <row r="64" spans="2:7" x14ac:dyDescent="0.25">
      <c r="B64" t="s">
        <v>70</v>
      </c>
      <c r="C64" s="23">
        <f t="array" ref="C64">INDEX('FAOSTAT_AgArea_99-14_Country'!$L$2:$L$454,MATCH(B64&amp;$C$40,'FAOSTAT_AgArea_99-14_Country'!$D$2:$D$454&amp;'FAOSTAT_AgArea_99-14_Country'!$J$2:$J$454,0),1)</f>
        <v>9281</v>
      </c>
      <c r="D64" s="23">
        <f t="array" ref="D64">INDEX('FAOSTAT_AgArea_99-14_Country'!$L$2:$L$454,MATCH(B64&amp;$D$40,'FAOSTAT_AgArea_99-14_Country'!$D$2:$D$454&amp;'FAOSTAT_AgArea_99-14_Country'!$J$2:$J$454,0),1)</f>
        <v>8632</v>
      </c>
      <c r="E64" s="23">
        <f t="shared" si="0"/>
        <v>-649</v>
      </c>
      <c r="G64"/>
    </row>
    <row r="65" spans="2:7" x14ac:dyDescent="0.25">
      <c r="B65" t="s">
        <v>96</v>
      </c>
      <c r="C65" s="23">
        <f t="array" ref="C65">INDEX('FAOSTAT_AgArea_99-14_Country'!$L$2:$L$454,MATCH(B65&amp;$C$40,'FAOSTAT_AgArea_99-14_Country'!$D$2:$D$454&amp;'FAOSTAT_AgArea_99-14_Country'!$J$2:$J$454,0),1)</f>
        <v>4440</v>
      </c>
      <c r="D65" s="23">
        <f t="array" ref="D65">INDEX('FAOSTAT_AgArea_99-14_Country'!$L$2:$L$454,MATCH(B65&amp;$D$40,'FAOSTAT_AgArea_99-14_Country'!$D$2:$D$454&amp;'FAOSTAT_AgArea_99-14_Country'!$J$2:$J$454,0),1)</f>
        <v>3793.8</v>
      </c>
      <c r="E65" s="23">
        <f t="shared" si="0"/>
        <v>-646.19999999999982</v>
      </c>
      <c r="G65"/>
    </row>
    <row r="66" spans="2:7" x14ac:dyDescent="0.25">
      <c r="B66" t="s">
        <v>226</v>
      </c>
      <c r="C66" s="23">
        <f t="array" ref="C66">INDEX('FAOSTAT_AgArea_99-14_Country'!$L$2:$L$454,MATCH(B66&amp;$C$40,'FAOSTAT_AgArea_99-14_Country'!$D$2:$D$454&amp;'FAOSTAT_AgArea_99-14_Country'!$J$2:$J$454,0),1)</f>
        <v>27333</v>
      </c>
      <c r="D66" s="23">
        <f t="array" ref="D66">INDEX('FAOSTAT_AgArea_99-14_Country'!$L$2:$L$454,MATCH(B66&amp;$D$40,'FAOSTAT_AgArea_99-14_Country'!$D$2:$D$454&amp;'FAOSTAT_AgArea_99-14_Country'!$J$2:$J$454,0),1)</f>
        <v>26770</v>
      </c>
      <c r="E66" s="23">
        <f t="shared" si="0"/>
        <v>-563</v>
      </c>
      <c r="G66"/>
    </row>
    <row r="67" spans="2:7" x14ac:dyDescent="0.25">
      <c r="B67" t="s">
        <v>129</v>
      </c>
      <c r="C67" s="23">
        <f t="array" ref="C67">INDEX('FAOSTAT_AgArea_99-14_Country'!$L$2:$L$454,MATCH(B67&amp;$C$40,'FAOSTAT_AgArea_99-14_Country'!$D$2:$D$454&amp;'FAOSTAT_AgArea_99-14_Country'!$J$2:$J$454,0),1)</f>
        <v>3496</v>
      </c>
      <c r="D67" s="23">
        <f t="array" ref="D67">INDEX('FAOSTAT_AgArea_99-14_Country'!$L$2:$L$454,MATCH(B67&amp;$D$40,'FAOSTAT_AgArea_99-14_Country'!$D$2:$D$454&amp;'FAOSTAT_AgArea_99-14_Country'!$J$2:$J$454,0),1)</f>
        <v>2952.4</v>
      </c>
      <c r="E67" s="23">
        <f t="shared" si="0"/>
        <v>-543.59999999999991</v>
      </c>
      <c r="G67"/>
    </row>
    <row r="68" spans="2:7" x14ac:dyDescent="0.25">
      <c r="B68" t="s">
        <v>103</v>
      </c>
      <c r="C68" s="23">
        <f t="array" ref="C68">INDEX('FAOSTAT_AgArea_99-14_Country'!$L$2:$L$454,MATCH(B68&amp;$C$40,'FAOSTAT_AgArea_99-14_Country'!$D$2:$D$454&amp;'FAOSTAT_AgArea_99-14_Country'!$J$2:$J$454,0),1)</f>
        <v>2032</v>
      </c>
      <c r="D68" s="23">
        <f t="array" ref="D68">INDEX('FAOSTAT_AgArea_99-14_Country'!$L$2:$L$454,MATCH(B68&amp;$D$40,'FAOSTAT_AgArea_99-14_Country'!$D$2:$D$454&amp;'FAOSTAT_AgArea_99-14_Country'!$J$2:$J$454,0),1)</f>
        <v>1508.8</v>
      </c>
      <c r="E68" s="23">
        <f t="shared" si="0"/>
        <v>-523.20000000000005</v>
      </c>
      <c r="G68"/>
    </row>
    <row r="69" spans="2:7" x14ac:dyDescent="0.25">
      <c r="B69" t="s">
        <v>193</v>
      </c>
      <c r="C69" s="23">
        <f t="array" ref="C69">INDEX('FAOSTAT_AgArea_99-14_Country'!$L$2:$L$454,MATCH(B69&amp;$C$40,'FAOSTAT_AgArea_99-14_Country'!$D$2:$D$454&amp;'FAOSTAT_AgArea_99-14_Country'!$J$2:$J$454,0),1)</f>
        <v>2443</v>
      </c>
      <c r="D69" s="23">
        <f t="array" ref="D69">INDEX('FAOSTAT_AgArea_99-14_Country'!$L$2:$L$454,MATCH(B69&amp;$D$40,'FAOSTAT_AgArea_99-14_Country'!$D$2:$D$454&amp;'FAOSTAT_AgArea_99-14_Country'!$J$2:$J$454,0),1)</f>
        <v>1924.6</v>
      </c>
      <c r="E69" s="23">
        <f t="shared" si="0"/>
        <v>-518.40000000000009</v>
      </c>
      <c r="G69"/>
    </row>
    <row r="70" spans="2:7" x14ac:dyDescent="0.25">
      <c r="B70" t="s">
        <v>225</v>
      </c>
      <c r="C70" s="23">
        <f t="array" ref="C70">INDEX('FAOSTAT_AgArea_99-14_Country'!$L$2:$L$454,MATCH(B70&amp;$C$40,'FAOSTAT_AgArea_99-14_Country'!$D$2:$D$454&amp;'FAOSTAT_AgArea_99-14_Country'!$J$2:$J$454,0),1)</f>
        <v>14954</v>
      </c>
      <c r="D70" s="23">
        <f t="array" ref="D70">INDEX('FAOSTAT_AgArea_99-14_Country'!$L$2:$L$454,MATCH(B70&amp;$D$40,'FAOSTAT_AgArea_99-14_Country'!$D$2:$D$454&amp;'FAOSTAT_AgArea_99-14_Country'!$J$2:$J$454,0),1)</f>
        <v>14449.6</v>
      </c>
      <c r="E70" s="23">
        <f t="shared" si="0"/>
        <v>-504.39999999999964</v>
      </c>
      <c r="G70"/>
    </row>
    <row r="71" spans="2:7" x14ac:dyDescent="0.25">
      <c r="B71" t="s">
        <v>162</v>
      </c>
      <c r="C71" s="23">
        <f t="array" ref="C71">INDEX('FAOSTAT_AgArea_99-14_Country'!$L$2:$L$454,MATCH(B71&amp;$C$40,'FAOSTAT_AgArea_99-14_Country'!$D$2:$D$454&amp;'FAOSTAT_AgArea_99-14_Country'!$J$2:$J$454,0),1)</f>
        <v>36756</v>
      </c>
      <c r="D71" s="23">
        <f t="array" ref="D71">INDEX('FAOSTAT_AgArea_99-14_Country'!$L$2:$L$454,MATCH(B71&amp;$D$40,'FAOSTAT_AgArea_99-14_Country'!$D$2:$D$454&amp;'FAOSTAT_AgArea_99-14_Country'!$J$2:$J$454,0),1)</f>
        <v>36252</v>
      </c>
      <c r="E71" s="23">
        <f t="shared" si="0"/>
        <v>-504</v>
      </c>
      <c r="G71"/>
    </row>
    <row r="72" spans="2:7" x14ac:dyDescent="0.25">
      <c r="B72" t="s">
        <v>91</v>
      </c>
      <c r="C72" s="23">
        <f t="array" ref="C72">INDEX('FAOSTAT_AgArea_99-14_Country'!$L$2:$L$454,MATCH(B72&amp;$C$40,'FAOSTAT_AgArea_99-14_Country'!$D$2:$D$454&amp;'FAOSTAT_AgArea_99-14_Country'!$J$2:$J$454,0),1)</f>
        <v>8670</v>
      </c>
      <c r="D72" s="23">
        <f t="array" ref="D72">INDEX('FAOSTAT_AgArea_99-14_Country'!$L$2:$L$454,MATCH(B72&amp;$D$40,'FAOSTAT_AgArea_99-14_Country'!$D$2:$D$454&amp;'FAOSTAT_AgArea_99-14_Country'!$J$2:$J$454,0),1)</f>
        <v>8175</v>
      </c>
      <c r="E72" s="23">
        <f t="shared" si="0"/>
        <v>-495</v>
      </c>
      <c r="G72"/>
    </row>
    <row r="73" spans="2:7" x14ac:dyDescent="0.25">
      <c r="B73" t="s">
        <v>84</v>
      </c>
      <c r="C73" s="23">
        <f t="array" ref="C73">INDEX('FAOSTAT_AgArea_99-14_Country'!$L$2:$L$454,MATCH(B73&amp;$C$40,'FAOSTAT_AgArea_99-14_Country'!$D$2:$D$454&amp;'FAOSTAT_AgArea_99-14_Country'!$J$2:$J$454,0),1)</f>
        <v>2999</v>
      </c>
      <c r="D73" s="23">
        <f t="array" ref="D73">INDEX('FAOSTAT_AgArea_99-14_Country'!$L$2:$L$454,MATCH(B73&amp;$D$40,'FAOSTAT_AgArea_99-14_Country'!$D$2:$D$454&amp;'FAOSTAT_AgArea_99-14_Country'!$J$2:$J$454,0),1)</f>
        <v>2557.4</v>
      </c>
      <c r="E73" s="23">
        <f t="shared" si="0"/>
        <v>-441.59999999999991</v>
      </c>
      <c r="G73"/>
    </row>
    <row r="74" spans="2:7" x14ac:dyDescent="0.25">
      <c r="B74" t="s">
        <v>87</v>
      </c>
      <c r="C74" s="23">
        <f t="array" ref="C74">INDEX('FAOSTAT_AgArea_99-14_Country'!$L$2:$L$454,MATCH(B74&amp;$C$40,'FAOSTAT_AgArea_99-14_Country'!$D$2:$D$454&amp;'FAOSTAT_AgArea_99-14_Country'!$J$2:$J$454,0),1)</f>
        <v>17152</v>
      </c>
      <c r="D74" s="23">
        <f t="array" ref="D74">INDEX('FAOSTAT_AgArea_99-14_Country'!$L$2:$L$454,MATCH(B74&amp;$D$40,'FAOSTAT_AgArea_99-14_Country'!$D$2:$D$454&amp;'FAOSTAT_AgArea_99-14_Country'!$J$2:$J$454,0),1)</f>
        <v>16725</v>
      </c>
      <c r="E74" s="23">
        <f t="shared" si="0"/>
        <v>-427</v>
      </c>
      <c r="G74"/>
    </row>
    <row r="75" spans="2:7" x14ac:dyDescent="0.25">
      <c r="B75" t="s">
        <v>36</v>
      </c>
      <c r="C75" s="23">
        <f t="array" ref="C75">INDEX('FAOSTAT_AgArea_99-14_Country'!$L$2:$L$454,MATCH(B75&amp;$C$40,'FAOSTAT_AgArea_99-14_Country'!$D$2:$D$454&amp;'FAOSTAT_AgArea_99-14_Country'!$J$2:$J$454,0),1)</f>
        <v>9486</v>
      </c>
      <c r="D75" s="23">
        <f t="array" ref="D75">INDEX('FAOSTAT_AgArea_99-14_Country'!$L$2:$L$454,MATCH(B75&amp;$D$40,'FAOSTAT_AgArea_99-14_Country'!$D$2:$D$454&amp;'FAOSTAT_AgArea_99-14_Country'!$J$2:$J$454,0),1)</f>
        <v>9099</v>
      </c>
      <c r="E75" s="23">
        <f t="shared" si="0"/>
        <v>-387</v>
      </c>
      <c r="G75"/>
    </row>
    <row r="76" spans="2:7" x14ac:dyDescent="0.25">
      <c r="B76" t="s">
        <v>63</v>
      </c>
      <c r="C76" s="23">
        <f t="array" ref="C76">INDEX('FAOSTAT_AgArea_99-14_Country'!$L$2:$L$454,MATCH(B76&amp;$C$40,'FAOSTAT_AgArea_99-14_Country'!$D$2:$D$454&amp;'FAOSTAT_AgArea_99-14_Country'!$J$2:$J$454,0),1)</f>
        <v>6660</v>
      </c>
      <c r="D76" s="23">
        <f t="array" ref="D76">INDEX('FAOSTAT_AgArea_99-14_Country'!$L$2:$L$454,MATCH(B76&amp;$D$40,'FAOSTAT_AgArea_99-14_Country'!$D$2:$D$454&amp;'FAOSTAT_AgArea_99-14_Country'!$J$2:$J$454,0),1)</f>
        <v>6278.91</v>
      </c>
      <c r="E76" s="23">
        <f t="shared" si="0"/>
        <v>-381.09000000000015</v>
      </c>
      <c r="G76"/>
    </row>
    <row r="77" spans="2:7" x14ac:dyDescent="0.25">
      <c r="B77" t="s">
        <v>189</v>
      </c>
      <c r="C77" s="23">
        <f t="array" ref="C77">INDEX('FAOSTAT_AgArea_99-14_Country'!$L$2:$L$454,MATCH(B77&amp;$C$40,'FAOSTAT_AgArea_99-14_Country'!$D$2:$D$454&amp;'FAOSTAT_AgArea_99-14_Country'!$J$2:$J$454,0),1)</f>
        <v>9112</v>
      </c>
      <c r="D77" s="23">
        <f t="array" ref="D77">INDEX('FAOSTAT_AgArea_99-14_Country'!$L$2:$L$454,MATCH(B77&amp;$D$40,'FAOSTAT_AgArea_99-14_Country'!$D$2:$D$454&amp;'FAOSTAT_AgArea_99-14_Country'!$J$2:$J$454,0),1)</f>
        <v>8868</v>
      </c>
      <c r="E77" s="23">
        <f t="shared" si="0"/>
        <v>-244</v>
      </c>
      <c r="G77"/>
    </row>
    <row r="78" spans="2:7" x14ac:dyDescent="0.25">
      <c r="B78" t="s">
        <v>31</v>
      </c>
      <c r="C78" s="23">
        <f t="array" ref="C78">INDEX('FAOSTAT_AgArea_99-14_Country'!$L$2:$L$454,MATCH(B78&amp;$C$40,'FAOSTAT_AgArea_99-14_Country'!$D$2:$D$454&amp;'FAOSTAT_AgArea_99-14_Country'!$J$2:$J$454,0),1)</f>
        <v>2955.2</v>
      </c>
      <c r="D78" s="23">
        <f t="array" ref="D78">INDEX('FAOSTAT_AgArea_99-14_Country'!$L$2:$L$454,MATCH(B78&amp;$D$40,'FAOSTAT_AgArea_99-14_Country'!$D$2:$D$454&amp;'FAOSTAT_AgArea_99-14_Country'!$J$2:$J$454,0),1)</f>
        <v>2714.2</v>
      </c>
      <c r="E78" s="23">
        <f t="shared" si="0"/>
        <v>-241</v>
      </c>
      <c r="G78"/>
    </row>
    <row r="79" spans="2:7" x14ac:dyDescent="0.25">
      <c r="B79" t="s">
        <v>120</v>
      </c>
      <c r="C79" s="23">
        <f t="array" ref="C79">INDEX('FAOSTAT_AgArea_99-14_Country'!$L$2:$L$454,MATCH(B79&amp;$C$40,'FAOSTAT_AgArea_99-14_Country'!$D$2:$D$454&amp;'FAOSTAT_AgArea_99-14_Country'!$J$2:$J$454,0),1)</f>
        <v>1954</v>
      </c>
      <c r="D79" s="23">
        <f t="array" ref="D79">INDEX('FAOSTAT_AgArea_99-14_Country'!$L$2:$L$454,MATCH(B79&amp;$D$40,'FAOSTAT_AgArea_99-14_Country'!$D$2:$D$454&amp;'FAOSTAT_AgArea_99-14_Country'!$J$2:$J$454,0),1)</f>
        <v>1748.3</v>
      </c>
      <c r="E79" s="23">
        <f t="shared" si="0"/>
        <v>-205.70000000000005</v>
      </c>
      <c r="G79"/>
    </row>
    <row r="80" spans="2:7" x14ac:dyDescent="0.25">
      <c r="B80" t="s">
        <v>222</v>
      </c>
      <c r="C80" s="23">
        <f t="array" ref="C80">INDEX('FAOSTAT_AgArea_99-14_Country'!$L$2:$L$454,MATCH(B80&amp;$C$40,'FAOSTAT_AgArea_99-14_Country'!$D$2:$D$454&amp;'FAOSTAT_AgArea_99-14_Country'!$J$2:$J$454,0),1)</f>
        <v>41453</v>
      </c>
      <c r="D80" s="23">
        <f t="array" ref="D80">INDEX('FAOSTAT_AgArea_99-14_Country'!$L$2:$L$454,MATCH(B80&amp;$D$40,'FAOSTAT_AgArea_99-14_Country'!$D$2:$D$454&amp;'FAOSTAT_AgArea_99-14_Country'!$J$2:$J$454,0),1)</f>
        <v>41272</v>
      </c>
      <c r="E80" s="23">
        <f t="shared" si="0"/>
        <v>-181</v>
      </c>
      <c r="G80"/>
    </row>
    <row r="81" spans="2:7" x14ac:dyDescent="0.25">
      <c r="B81" t="s">
        <v>116</v>
      </c>
      <c r="C81" s="23">
        <f t="array" ref="C81">INDEX('FAOSTAT_AgArea_99-14_Country'!$L$2:$L$454,MATCH(B81&amp;$C$40,'FAOSTAT_AgArea_99-14_Country'!$D$2:$D$454&amp;'FAOSTAT_AgArea_99-14_Country'!$J$2:$J$454,0),1)</f>
        <v>10726</v>
      </c>
      <c r="D81" s="23">
        <f t="array" ref="D81">INDEX('FAOSTAT_AgArea_99-14_Country'!$L$2:$L$454,MATCH(B81&amp;$D$40,'FAOSTAT_AgArea_99-14_Country'!$D$2:$D$454&amp;'FAOSTAT_AgArea_99-14_Country'!$J$2:$J$454,0),1)</f>
        <v>10557.1</v>
      </c>
      <c r="E81" s="23">
        <f t="shared" si="0"/>
        <v>-168.89999999999964</v>
      </c>
      <c r="G81"/>
    </row>
    <row r="82" spans="2:7" x14ac:dyDescent="0.25">
      <c r="B82" t="s">
        <v>169</v>
      </c>
      <c r="C82" s="23">
        <f t="array" ref="C82">INDEX('FAOSTAT_AgArea_99-14_Country'!$L$2:$L$454,MATCH(B82&amp;$C$40,'FAOSTAT_AgArea_99-14_Country'!$D$2:$D$454&amp;'FAOSTAT_AgArea_99-14_Country'!$J$2:$J$454,0),1)</f>
        <v>3863</v>
      </c>
      <c r="D82" s="23">
        <f t="array" ref="D82">INDEX('FAOSTAT_AgArea_99-14_Country'!$L$2:$L$454,MATCH(B82&amp;$D$40,'FAOSTAT_AgArea_99-14_Country'!$D$2:$D$454&amp;'FAOSTAT_AgArea_99-14_Country'!$J$2:$J$454,0),1)</f>
        <v>3701.6</v>
      </c>
      <c r="E82" s="23">
        <f t="shared" si="0"/>
        <v>-161.40000000000009</v>
      </c>
      <c r="G82"/>
    </row>
    <row r="83" spans="2:7" x14ac:dyDescent="0.25">
      <c r="B83" t="s">
        <v>203</v>
      </c>
      <c r="C83" s="23">
        <f t="array" ref="C83">INDEX('FAOSTAT_AgArea_99-14_Country'!$L$2:$L$454,MATCH(B83&amp;$C$40,'FAOSTAT_AgArea_99-14_Country'!$D$2:$D$454&amp;'FAOSTAT_AgArea_99-14_Country'!$J$2:$J$454,0),1)</f>
        <v>3194</v>
      </c>
      <c r="D83" s="23">
        <f t="array" ref="D83">INDEX('FAOSTAT_AgArea_99-14_Country'!$L$2:$L$454,MATCH(B83&amp;$D$40,'FAOSTAT_AgArea_99-14_Country'!$D$2:$D$454&amp;'FAOSTAT_AgArea_99-14_Country'!$J$2:$J$454,0),1)</f>
        <v>3032.7</v>
      </c>
      <c r="E83" s="23">
        <f t="shared" si="0"/>
        <v>-161.30000000000018</v>
      </c>
      <c r="G83"/>
    </row>
    <row r="84" spans="2:7" x14ac:dyDescent="0.25">
      <c r="B84" t="s">
        <v>218</v>
      </c>
      <c r="C84" s="23">
        <f t="array" ref="C84">INDEX('FAOSTAT_AgArea_99-14_Country'!$L$2:$L$454,MATCH(B84&amp;$C$40,'FAOSTAT_AgArea_99-14_Country'!$D$2:$D$454&amp;'FAOSTAT_AgArea_99-14_Country'!$J$2:$J$454,0),1)</f>
        <v>521</v>
      </c>
      <c r="D84" s="23">
        <f t="array" ref="D84">INDEX('FAOSTAT_AgArea_99-14_Country'!$L$2:$L$454,MATCH(B84&amp;$D$40,'FAOSTAT_AgArea_99-14_Country'!$D$2:$D$454&amp;'FAOSTAT_AgArea_99-14_Country'!$J$2:$J$454,0),1)</f>
        <v>382.3</v>
      </c>
      <c r="E84" s="23">
        <f t="shared" si="0"/>
        <v>-138.69999999999999</v>
      </c>
      <c r="G84"/>
    </row>
    <row r="85" spans="2:7" x14ac:dyDescent="0.25">
      <c r="B85" t="s">
        <v>188</v>
      </c>
      <c r="C85" s="23">
        <f t="array" ref="C85">INDEX('FAOSTAT_AgArea_99-14_Country'!$L$2:$L$454,MATCH(B85&amp;$C$40,'FAOSTAT_AgArea_99-14_Country'!$D$2:$D$454&amp;'FAOSTAT_AgArea_99-14_Country'!$J$2:$J$454,0),1)</f>
        <v>173785</v>
      </c>
      <c r="D85" s="23">
        <f t="array" ref="D85">INDEX('FAOSTAT_AgArea_99-14_Country'!$L$2:$L$454,MATCH(B85&amp;$D$40,'FAOSTAT_AgArea_99-14_Country'!$D$2:$D$454&amp;'FAOSTAT_AgArea_99-14_Country'!$J$2:$J$454,0),1)</f>
        <v>173647.2</v>
      </c>
      <c r="E85" s="23">
        <f t="shared" si="0"/>
        <v>-137.79999999998836</v>
      </c>
      <c r="G85"/>
    </row>
    <row r="86" spans="2:7" x14ac:dyDescent="0.25">
      <c r="B86" t="s">
        <v>149</v>
      </c>
      <c r="C86" s="23">
        <f t="array" ref="C86">INDEX('FAOSTAT_AgArea_99-14_Country'!$L$2:$L$454,MATCH(B86&amp;$C$40,'FAOSTAT_AgArea_99-14_Country'!$D$2:$D$454&amp;'FAOSTAT_AgArea_99-14_Country'!$J$2:$J$454,0),1)</f>
        <v>1967</v>
      </c>
      <c r="D86" s="23">
        <f t="array" ref="D86">INDEX('FAOSTAT_AgArea_99-14_Country'!$L$2:$L$454,MATCH(B86&amp;$D$40,'FAOSTAT_AgArea_99-14_Country'!$D$2:$D$454&amp;'FAOSTAT_AgArea_99-14_Country'!$J$2:$J$454,0),1)</f>
        <v>1839.1</v>
      </c>
      <c r="E86" s="23">
        <f t="shared" si="0"/>
        <v>-127.90000000000009</v>
      </c>
      <c r="G86"/>
    </row>
    <row r="87" spans="2:7" x14ac:dyDescent="0.25">
      <c r="B87" t="s">
        <v>234</v>
      </c>
      <c r="C87" s="23">
        <f t="array" ref="C87">INDEX('FAOSTAT_AgArea_99-14_Country'!$L$2:$L$454,MATCH(B87&amp;$C$40,'FAOSTAT_AgArea_99-14_Country'!$D$2:$D$454&amp;'FAOSTAT_AgArea_99-14_Country'!$J$2:$J$454,0),1)</f>
        <v>23668</v>
      </c>
      <c r="D87" s="23">
        <f t="array" ref="D87">INDEX('FAOSTAT_AgArea_99-14_Country'!$L$2:$L$454,MATCH(B87&amp;$D$40,'FAOSTAT_AgArea_99-14_Country'!$D$2:$D$454&amp;'FAOSTAT_AgArea_99-14_Country'!$J$2:$J$454,0),1)</f>
        <v>23546</v>
      </c>
      <c r="E87" s="23">
        <f t="shared" si="0"/>
        <v>-122</v>
      </c>
      <c r="G87"/>
    </row>
    <row r="88" spans="2:7" x14ac:dyDescent="0.25">
      <c r="B88" t="s">
        <v>148</v>
      </c>
      <c r="C88" s="23">
        <f t="array" ref="C88">INDEX('FAOSTAT_AgArea_99-14_Country'!$L$2:$L$454,MATCH(B88&amp;$C$40,'FAOSTAT_AgArea_99-14_Country'!$D$2:$D$454&amp;'FAOSTAT_AgArea_99-14_Country'!$J$2:$J$454,0),1)</f>
        <v>4236.6000000000004</v>
      </c>
      <c r="D88" s="23">
        <f t="array" ref="D88">INDEX('FAOSTAT_AgArea_99-14_Country'!$L$2:$L$454,MATCH(B88&amp;$D$40,'FAOSTAT_AgArea_99-14_Country'!$D$2:$D$454&amp;'FAOSTAT_AgArea_99-14_Country'!$J$2:$J$454,0),1)</f>
        <v>4121</v>
      </c>
      <c r="E88" s="23">
        <f t="shared" si="0"/>
        <v>-115.60000000000036</v>
      </c>
    </row>
    <row r="89" spans="2:7" x14ac:dyDescent="0.25">
      <c r="B89" t="s">
        <v>69</v>
      </c>
      <c r="C89" s="23">
        <f t="array" ref="C89">INDEX('FAOSTAT_AgArea_99-14_Country'!$L$2:$L$454,MATCH(B89&amp;$C$40,'FAOSTAT_AgArea_99-14_Country'!$D$2:$D$454&amp;'FAOSTAT_AgArea_99-14_Country'!$J$2:$J$454,0),1)</f>
        <v>2467</v>
      </c>
      <c r="D89" s="23">
        <f t="array" ref="D89">INDEX('FAOSTAT_AgArea_99-14_Country'!$L$2:$L$454,MATCH(B89&amp;$D$40,'FAOSTAT_AgArea_99-14_Country'!$D$2:$D$454&amp;'FAOSTAT_AgArea_99-14_Country'!$J$2:$J$454,0),1)</f>
        <v>2352</v>
      </c>
      <c r="E89" s="23">
        <f t="shared" si="0"/>
        <v>-115</v>
      </c>
      <c r="G89"/>
    </row>
    <row r="90" spans="2:7" x14ac:dyDescent="0.25">
      <c r="B90" t="s">
        <v>100</v>
      </c>
      <c r="C90" s="23">
        <f t="array" ref="C90">INDEX('FAOSTAT_AgArea_99-14_Country'!$L$2:$L$454,MATCH(B90&amp;$C$40,'FAOSTAT_AgArea_99-14_Country'!$D$2:$D$454&amp;'FAOSTAT_AgArea_99-14_Country'!$J$2:$J$454,0),1)</f>
        <v>3337</v>
      </c>
      <c r="D90" s="23">
        <f t="array" ref="D90">INDEX('FAOSTAT_AgArea_99-14_Country'!$L$2:$L$454,MATCH(B90&amp;$D$40,'FAOSTAT_AgArea_99-14_Country'!$D$2:$D$454&amp;'FAOSTAT_AgArea_99-14_Country'!$J$2:$J$454,0),1)</f>
        <v>3235</v>
      </c>
      <c r="E90" s="23">
        <f t="shared" si="0"/>
        <v>-102</v>
      </c>
      <c r="G90"/>
    </row>
    <row r="91" spans="2:7" x14ac:dyDescent="0.25">
      <c r="B91" t="s">
        <v>142</v>
      </c>
      <c r="C91" s="23">
        <f t="array" ref="C91">INDEX('FAOSTAT_AgArea_99-14_Country'!$L$2:$L$454,MATCH(B91&amp;$C$40,'FAOSTAT_AgArea_99-14_Country'!$D$2:$D$454&amp;'FAOSTAT_AgArea_99-14_Country'!$J$2:$J$454,0),1)</f>
        <v>30693</v>
      </c>
      <c r="D91" s="23">
        <f t="array" ref="D91">INDEX('FAOSTAT_AgArea_99-14_Country'!$L$2:$L$454,MATCH(B91&amp;$D$40,'FAOSTAT_AgArea_99-14_Country'!$D$2:$D$454&amp;'FAOSTAT_AgArea_99-14_Country'!$J$2:$J$454,0),1)</f>
        <v>30591.5</v>
      </c>
      <c r="E91" s="23">
        <f t="shared" si="0"/>
        <v>-101.5</v>
      </c>
      <c r="G91"/>
    </row>
    <row r="92" spans="2:7" x14ac:dyDescent="0.25">
      <c r="B92" t="s">
        <v>127</v>
      </c>
      <c r="C92" s="23">
        <f t="array" ref="C92">INDEX('FAOSTAT_AgArea_99-14_Country'!$L$2:$L$454,MATCH(B92&amp;$C$40,'FAOSTAT_AgArea_99-14_Country'!$D$2:$D$454&amp;'FAOSTAT_AgArea_99-14_Country'!$J$2:$J$454,0),1)</f>
        <v>15450</v>
      </c>
      <c r="D92" s="23">
        <f t="array" ref="D92">INDEX('FAOSTAT_AgArea_99-14_Country'!$L$2:$L$454,MATCH(B92&amp;$D$40,'FAOSTAT_AgArea_99-14_Country'!$D$2:$D$454&amp;'FAOSTAT_AgArea_99-14_Country'!$J$2:$J$454,0),1)</f>
        <v>15350</v>
      </c>
      <c r="E92" s="23">
        <f t="shared" si="0"/>
        <v>-100</v>
      </c>
      <c r="G92"/>
    </row>
    <row r="93" spans="2:7" x14ac:dyDescent="0.25">
      <c r="B93" t="s">
        <v>157</v>
      </c>
      <c r="C93" s="23">
        <f t="array" ref="C93">INDEX('FAOSTAT_AgArea_99-14_Country'!$L$2:$L$454,MATCH(B93&amp;$C$40,'FAOSTAT_AgArea_99-14_Country'!$D$2:$D$454&amp;'FAOSTAT_AgArea_99-14_Country'!$J$2:$J$454,0),1)</f>
        <v>70900</v>
      </c>
      <c r="D93" s="23">
        <f t="array" ref="D93">INDEX('FAOSTAT_AgArea_99-14_Country'!$L$2:$L$454,MATCH(B93&amp;$D$40,'FAOSTAT_AgArea_99-14_Country'!$D$2:$D$454&amp;'FAOSTAT_AgArea_99-14_Country'!$J$2:$J$454,0),1)</f>
        <v>70800</v>
      </c>
      <c r="E93" s="23">
        <f t="shared" si="0"/>
        <v>-100</v>
      </c>
      <c r="G93"/>
    </row>
    <row r="94" spans="2:7" x14ac:dyDescent="0.25">
      <c r="B94" t="s">
        <v>145</v>
      </c>
      <c r="C94" s="23">
        <f t="array" ref="C94">INDEX('FAOSTAT_AgArea_99-14_Country'!$L$2:$L$454,MATCH(B94&amp;$C$40,'FAOSTAT_AgArea_99-14_Country'!$D$2:$D$454&amp;'FAOSTAT_AgArea_99-14_Country'!$J$2:$J$454,0),1)</f>
        <v>2557</v>
      </c>
      <c r="D94" s="23">
        <f t="array" ref="D94">INDEX('FAOSTAT_AgArea_99-14_Country'!$L$2:$L$454,MATCH(B94&amp;$D$40,'FAOSTAT_AgArea_99-14_Country'!$D$2:$D$454&amp;'FAOSTAT_AgArea_99-14_Country'!$J$2:$J$454,0),1)</f>
        <v>2458</v>
      </c>
      <c r="E94" s="23">
        <f t="shared" si="0"/>
        <v>-99</v>
      </c>
      <c r="G94"/>
    </row>
    <row r="95" spans="2:7" x14ac:dyDescent="0.25">
      <c r="B95" t="s">
        <v>62</v>
      </c>
      <c r="C95" s="23">
        <f t="array" ref="C95">INDEX('FAOSTAT_AgArea_99-14_Country'!$L$2:$L$454,MATCH(B95&amp;$C$40,'FAOSTAT_AgArea_99-14_Country'!$D$2:$D$454&amp;'FAOSTAT_AgArea_99-14_Country'!$J$2:$J$454,0),1)</f>
        <v>1888</v>
      </c>
      <c r="D95" s="23">
        <f t="array" ref="D95">INDEX('FAOSTAT_AgArea_99-14_Country'!$L$2:$L$454,MATCH(B95&amp;$D$40,'FAOSTAT_AgArea_99-14_Country'!$D$2:$D$454&amp;'FAOSTAT_AgArea_99-14_Country'!$J$2:$J$454,0),1)</f>
        <v>1811.1</v>
      </c>
      <c r="E95" s="23">
        <f t="shared" si="0"/>
        <v>-76.900000000000091</v>
      </c>
      <c r="G95"/>
    </row>
    <row r="96" spans="2:7" x14ac:dyDescent="0.25">
      <c r="B96" t="s">
        <v>53</v>
      </c>
      <c r="C96" s="23">
        <f t="array" ref="C96">INDEX('FAOSTAT_AgArea_99-14_Country'!$L$2:$L$454,MATCH(B96&amp;$C$40,'FAOSTAT_AgArea_99-14_Country'!$D$2:$D$454&amp;'FAOSTAT_AgArea_99-14_Country'!$J$2:$J$454,0),1)</f>
        <v>5149</v>
      </c>
      <c r="D96" s="23">
        <f t="array" ref="D96">INDEX('FAOSTAT_AgArea_99-14_Country'!$L$2:$L$454,MATCH(B96&amp;$D$40,'FAOSTAT_AgArea_99-14_Country'!$D$2:$D$454&amp;'FAOSTAT_AgArea_99-14_Country'!$J$2:$J$454,0),1)</f>
        <v>5080</v>
      </c>
      <c r="E96" s="23">
        <f t="shared" si="0"/>
        <v>-69</v>
      </c>
      <c r="G96"/>
    </row>
    <row r="97" spans="2:7" x14ac:dyDescent="0.25">
      <c r="B97" t="s">
        <v>265</v>
      </c>
      <c r="C97" s="23">
        <f t="array" ref="C97">INDEX('FAOSTAT_AgArea_99-14_Country'!$L$2:$L$454,MATCH(B97&amp;$C$40,'FAOSTAT_AgArea_99-14_Country'!$D$2:$D$454&amp;'FAOSTAT_AgArea_99-14_Country'!$J$2:$J$454,0),1)</f>
        <v>4282</v>
      </c>
      <c r="D97" s="23">
        <f t="array" ref="D97">INDEX('FAOSTAT_AgArea_99-14_Country'!$L$2:$L$454,MATCH(B97&amp;$D$40,'FAOSTAT_AgArea_99-14_Country'!$D$2:$D$454&amp;'FAOSTAT_AgArea_99-14_Country'!$J$2:$J$454,0),1)</f>
        <v>4216</v>
      </c>
      <c r="E97" s="23">
        <f t="shared" si="0"/>
        <v>-66</v>
      </c>
      <c r="G97"/>
    </row>
    <row r="98" spans="2:7" x14ac:dyDescent="0.25">
      <c r="B98" t="s">
        <v>246</v>
      </c>
      <c r="C98" s="23">
        <f t="array" ref="C98">INDEX('FAOSTAT_AgArea_99-14_Country'!$L$2:$L$454,MATCH(B98&amp;$C$40,'FAOSTAT_AgArea_99-14_Country'!$D$2:$D$454&amp;'FAOSTAT_AgArea_99-14_Country'!$J$2:$J$454,0),1)</f>
        <v>364</v>
      </c>
      <c r="D98" s="23">
        <f t="array" ref="D98">INDEX('FAOSTAT_AgArea_99-14_Country'!$L$2:$L$454,MATCH(B98&amp;$D$40,'FAOSTAT_AgArea_99-14_Country'!$D$2:$D$454&amp;'FAOSTAT_AgArea_99-14_Country'!$J$2:$J$454,0),1)</f>
        <v>298</v>
      </c>
      <c r="E98" s="23">
        <f t="shared" si="0"/>
        <v>-66</v>
      </c>
      <c r="G98"/>
    </row>
    <row r="99" spans="2:7" x14ac:dyDescent="0.25">
      <c r="B99" t="s">
        <v>172</v>
      </c>
      <c r="C99" s="23">
        <f t="array" ref="C99">INDEX('FAOSTAT_AgArea_99-14_Country'!$L$2:$L$454,MATCH(B99&amp;$C$40,'FAOSTAT_AgArea_99-14_Country'!$D$2:$D$454&amp;'FAOSTAT_AgArea_99-14_Country'!$J$2:$J$454,0),1)</f>
        <v>259.89999999999998</v>
      </c>
      <c r="D99" s="23">
        <f t="array" ref="D99">INDEX('FAOSTAT_AgArea_99-14_Country'!$L$2:$L$454,MATCH(B99&amp;$D$40,'FAOSTAT_AgArea_99-14_Country'!$D$2:$D$454&amp;'FAOSTAT_AgArea_99-14_Country'!$J$2:$J$454,0),1)</f>
        <v>197.7</v>
      </c>
      <c r="E99" s="23">
        <f t="shared" si="0"/>
        <v>-62.199999999999989</v>
      </c>
      <c r="G99"/>
    </row>
    <row r="100" spans="2:7" x14ac:dyDescent="0.25">
      <c r="B100" t="s">
        <v>151</v>
      </c>
      <c r="C100" s="23">
        <f t="array" ref="C100">INDEX('FAOSTAT_AgArea_99-14_Country'!$L$2:$L$454,MATCH(B100&amp;$C$40,'FAOSTAT_AgArea_99-14_Country'!$D$2:$D$454&amp;'FAOSTAT_AgArea_99-14_Country'!$J$2:$J$454,0),1)</f>
        <v>243</v>
      </c>
      <c r="D100" s="23">
        <f t="array" ref="D100">INDEX('FAOSTAT_AgArea_99-14_Country'!$L$2:$L$454,MATCH(B100&amp;$D$40,'FAOSTAT_AgArea_99-14_Country'!$D$2:$D$454&amp;'FAOSTAT_AgArea_99-14_Country'!$J$2:$J$454,0),1)</f>
        <v>184.24</v>
      </c>
      <c r="E100" s="23">
        <f t="shared" si="0"/>
        <v>-58.759999999999991</v>
      </c>
      <c r="G100"/>
    </row>
    <row r="101" spans="2:7" x14ac:dyDescent="0.25">
      <c r="B101" t="s">
        <v>35</v>
      </c>
      <c r="C101" s="23">
        <f t="array" ref="C101">INDEX('FAOSTAT_AgArea_99-14_Country'!$L$2:$L$454,MATCH(B101&amp;$C$40,'FAOSTAT_AgArea_99-14_Country'!$D$2:$D$454&amp;'FAOSTAT_AgArea_99-14_Country'!$J$2:$J$454,0),1)</f>
        <v>1521</v>
      </c>
      <c r="D101" s="23">
        <f>SUM($D$266:$D$267)</f>
        <v>1462.29</v>
      </c>
      <c r="E101" s="23">
        <f t="shared" si="0"/>
        <v>-58.710000000000036</v>
      </c>
      <c r="G101"/>
    </row>
    <row r="102" spans="2:7" x14ac:dyDescent="0.25">
      <c r="B102" t="s">
        <v>98</v>
      </c>
      <c r="C102" s="23">
        <f t="array" ref="C102">INDEX('FAOSTAT_AgArea_99-14_Country'!$L$2:$L$454,MATCH(B102&amp;$C$40,'FAOSTAT_AgArea_99-14_Country'!$D$2:$D$454&amp;'FAOSTAT_AgArea_99-14_Country'!$J$2:$J$454,0),1)</f>
        <v>1735</v>
      </c>
      <c r="D102" s="23">
        <f t="array" ref="D102">INDEX('FAOSTAT_AgArea_99-14_Country'!$L$2:$L$454,MATCH(B102&amp;$D$40,'FAOSTAT_AgArea_99-14_Country'!$D$2:$D$454&amp;'FAOSTAT_AgArea_99-14_Country'!$J$2:$J$454,0),1)</f>
        <v>1680</v>
      </c>
      <c r="E102" s="23">
        <f t="shared" si="0"/>
        <v>-55</v>
      </c>
      <c r="G102"/>
    </row>
    <row r="103" spans="2:7" x14ac:dyDescent="0.25">
      <c r="B103" t="s">
        <v>125</v>
      </c>
      <c r="C103" s="23">
        <f t="array" ref="C103">INDEX('FAOSTAT_AgArea_99-14_Country'!$L$2:$L$454,MATCH(B103&amp;$C$40,'FAOSTAT_AgArea_99-14_Country'!$D$2:$D$454&amp;'FAOSTAT_AgArea_99-14_Country'!$J$2:$J$454,0),1)</f>
        <v>2329</v>
      </c>
      <c r="D103" s="23">
        <f t="array" ref="D103">INDEX('FAOSTAT_AgArea_99-14_Country'!$L$2:$L$454,MATCH(B103&amp;$D$40,'FAOSTAT_AgArea_99-14_Country'!$D$2:$D$454&amp;'FAOSTAT_AgArea_99-14_Country'!$J$2:$J$454,0),1)</f>
        <v>2277.3000000000002</v>
      </c>
      <c r="E103" s="23">
        <f t="shared" si="0"/>
        <v>-51.699999999999818</v>
      </c>
      <c r="G103"/>
    </row>
    <row r="104" spans="2:7" x14ac:dyDescent="0.25">
      <c r="B104" t="s">
        <v>160</v>
      </c>
      <c r="C104" s="23">
        <f t="array" ref="C104">INDEX('FAOSTAT_AgArea_99-14_Country'!$L$2:$L$454,MATCH(B104&amp;$C$40,'FAOSTAT_AgArea_99-14_Country'!$D$2:$D$454&amp;'FAOSTAT_AgArea_99-14_Country'!$J$2:$J$454,0),1)</f>
        <v>1038</v>
      </c>
      <c r="D104" s="23">
        <f t="array" ref="D104">INDEX('FAOSTAT_AgArea_99-14_Country'!$L$2:$L$454,MATCH(B104&amp;$D$40,'FAOSTAT_AgArea_99-14_Country'!$D$2:$D$454&amp;'FAOSTAT_AgArea_99-14_Country'!$J$2:$J$454,0),1)</f>
        <v>986.7</v>
      </c>
      <c r="E104" s="23">
        <f t="shared" si="0"/>
        <v>-51.299999999999955</v>
      </c>
      <c r="G104"/>
    </row>
    <row r="105" spans="2:7" x14ac:dyDescent="0.25">
      <c r="B105" t="s">
        <v>74</v>
      </c>
      <c r="C105" s="23">
        <f t="array" ref="C105">INDEX('FAOSTAT_AgArea_99-14_Country'!$L$2:$L$454,MATCH(B105&amp;$C$40,'FAOSTAT_AgArea_99-14_Country'!$D$2:$D$454&amp;'FAOSTAT_AgArea_99-14_Country'!$J$2:$J$454,0),1)</f>
        <v>334</v>
      </c>
      <c r="D105" s="23">
        <f t="array" ref="D105">INDEX('FAOSTAT_AgArea_99-14_Country'!$L$2:$L$454,MATCH(B105&amp;$D$40,'FAOSTAT_AgArea_99-14_Country'!$D$2:$D$454&amp;'FAOSTAT_AgArea_99-14_Country'!$J$2:$J$454,0),1)</f>
        <v>284</v>
      </c>
      <c r="E105" s="23">
        <f t="shared" ref="E105:E168" si="1">D105-C105</f>
        <v>-50</v>
      </c>
      <c r="G105"/>
    </row>
    <row r="106" spans="2:7" x14ac:dyDescent="0.25">
      <c r="B106" t="s">
        <v>38</v>
      </c>
      <c r="C106" s="23">
        <f t="array" ref="C106">INDEX('FAOSTAT_AgArea_99-14_Country'!$L$2:$L$454,MATCH(B106&amp;$C$40,'FAOSTAT_AgArea_99-14_Country'!$D$2:$D$454&amp;'FAOSTAT_AgArea_99-14_Country'!$J$2:$J$454,0),1)</f>
        <v>572</v>
      </c>
      <c r="D106" s="23">
        <f t="array" ref="D106">INDEX('FAOSTAT_AgArea_99-14_Country'!$L$2:$L$454,MATCH(B106&amp;$D$40,'FAOSTAT_AgArea_99-14_Country'!$D$2:$D$454&amp;'FAOSTAT_AgArea_99-14_Country'!$J$2:$J$454,0),1)</f>
        <v>525.6</v>
      </c>
      <c r="E106" s="23">
        <f t="shared" si="1"/>
        <v>-46.399999999999977</v>
      </c>
      <c r="G106"/>
    </row>
    <row r="107" spans="2:7" x14ac:dyDescent="0.25">
      <c r="B107" t="s">
        <v>204</v>
      </c>
      <c r="C107" s="23">
        <f t="array" ref="C107">INDEX('FAOSTAT_AgArea_99-14_Country'!$L$2:$L$454,MATCH(B107&amp;$C$40,'FAOSTAT_AgArea_99-14_Country'!$D$2:$D$454&amp;'FAOSTAT_AgArea_99-14_Country'!$J$2:$J$454,0),1)</f>
        <v>1569.1</v>
      </c>
      <c r="D107" s="23">
        <f t="array" ref="D107">INDEX('FAOSTAT_AgArea_99-14_Country'!$L$2:$L$454,MATCH(B107&amp;$D$40,'FAOSTAT_AgArea_99-14_Country'!$D$2:$D$454&amp;'FAOSTAT_AgArea_99-14_Country'!$J$2:$J$454,0),1)</f>
        <v>1522.7</v>
      </c>
      <c r="E107" s="23">
        <f t="shared" si="1"/>
        <v>-46.399999999999864</v>
      </c>
      <c r="G107"/>
    </row>
    <row r="108" spans="2:7" x14ac:dyDescent="0.25">
      <c r="B108" t="s">
        <v>137</v>
      </c>
      <c r="C108" s="23">
        <f t="array" ref="C108">INDEX('FAOSTAT_AgArea_99-14_Country'!$L$2:$L$454,MATCH(B108&amp;$C$40,'FAOSTAT_AgArea_99-14_Country'!$D$2:$D$454&amp;'FAOSTAT_AgArea_99-14_Country'!$J$2:$J$454,0),1)</f>
        <v>39750</v>
      </c>
      <c r="D108" s="23">
        <f t="array" ref="D108">INDEX('FAOSTAT_AgArea_99-14_Country'!$L$2:$L$454,MATCH(B108&amp;$D$40,'FAOSTAT_AgArea_99-14_Country'!$D$2:$D$454&amp;'FAOSTAT_AgArea_99-14_Country'!$J$2:$J$454,0),1)</f>
        <v>39711</v>
      </c>
      <c r="E108" s="23">
        <f t="shared" si="1"/>
        <v>-39</v>
      </c>
      <c r="G108"/>
    </row>
    <row r="109" spans="2:7" x14ac:dyDescent="0.25">
      <c r="B109" t="s">
        <v>113</v>
      </c>
      <c r="C109" s="23">
        <f t="array" ref="C109">INDEX('FAOSTAT_AgArea_99-14_Country'!$L$2:$L$454,MATCH(B109&amp;$C$40,'FAOSTAT_AgArea_99-14_Country'!$D$2:$D$454&amp;'FAOSTAT_AgArea_99-14_Country'!$J$2:$J$454,0),1)</f>
        <v>482</v>
      </c>
      <c r="D109" s="23">
        <f t="array" ref="D109">INDEX('FAOSTAT_AgArea_99-14_Country'!$L$2:$L$454,MATCH(B109&amp;$D$40,'FAOSTAT_AgArea_99-14_Country'!$D$2:$D$454&amp;'FAOSTAT_AgArea_99-14_Country'!$J$2:$J$454,0),1)</f>
        <v>444</v>
      </c>
      <c r="E109" s="23">
        <f t="shared" si="1"/>
        <v>-38</v>
      </c>
      <c r="G109"/>
    </row>
    <row r="110" spans="2:7" x14ac:dyDescent="0.25">
      <c r="B110" t="s">
        <v>64</v>
      </c>
      <c r="C110" s="23">
        <f t="array" ref="C110">INDEX('FAOSTAT_AgArea_99-14_Country'!$L$2:$L$454,MATCH(B110&amp;$C$40,'FAOSTAT_AgArea_99-14_Country'!$D$2:$D$454&amp;'FAOSTAT_AgArea_99-14_Country'!$J$2:$J$454,0),1)</f>
        <v>144.19999999999999</v>
      </c>
      <c r="D110" s="23">
        <f t="array" ref="D110">INDEX('FAOSTAT_AgArea_99-14_Country'!$L$2:$L$454,MATCH(B110&amp;$D$40,'FAOSTAT_AgArea_99-14_Country'!$D$2:$D$454&amp;'FAOSTAT_AgArea_99-14_Country'!$J$2:$J$454,0),1)</f>
        <v>108.1</v>
      </c>
      <c r="E110" s="23">
        <f t="shared" si="1"/>
        <v>-36.099999999999994</v>
      </c>
      <c r="G110"/>
    </row>
    <row r="111" spans="2:7" x14ac:dyDescent="0.25">
      <c r="B111" t="s">
        <v>227</v>
      </c>
      <c r="C111" s="23">
        <f t="array" ref="C111">INDEX('FAOSTAT_AgArea_99-14_Country'!$L$2:$L$454,MATCH(B111&amp;$C$40,'FAOSTAT_AgArea_99-14_Country'!$D$2:$D$454&amp;'FAOSTAT_AgArea_99-14_Country'!$J$2:$J$454,0),1)</f>
        <v>21633</v>
      </c>
      <c r="D111" s="23">
        <f t="array" ref="D111">INDEX('FAOSTAT_AgArea_99-14_Country'!$L$2:$L$454,MATCH(B111&amp;$D$40,'FAOSTAT_AgArea_99-14_Country'!$D$2:$D$454&amp;'FAOSTAT_AgArea_99-14_Country'!$J$2:$J$454,0),1)</f>
        <v>21600</v>
      </c>
      <c r="E111" s="23">
        <f t="shared" si="1"/>
        <v>-33</v>
      </c>
      <c r="G111"/>
    </row>
    <row r="112" spans="2:7" x14ac:dyDescent="0.25">
      <c r="B112" t="s">
        <v>75</v>
      </c>
      <c r="C112" s="23">
        <f t="array" ref="C112">INDEX('FAOSTAT_AgArea_99-14_Country'!$L$2:$L$454,MATCH(B112&amp;$C$40,'FAOSTAT_AgArea_99-14_Country'!$D$2:$D$454&amp;'FAOSTAT_AgArea_99-14_Country'!$J$2:$J$454,0),1)</f>
        <v>1001</v>
      </c>
      <c r="D112" s="23">
        <f t="array" ref="D112">INDEX('FAOSTAT_AgArea_99-14_Country'!$L$2:$L$454,MATCH(B112&amp;$D$40,'FAOSTAT_AgArea_99-14_Country'!$D$2:$D$454&amp;'FAOSTAT_AgArea_99-14_Country'!$J$2:$J$454,0),1)</f>
        <v>974.3</v>
      </c>
      <c r="E112" s="23">
        <f t="shared" si="1"/>
        <v>-26.700000000000045</v>
      </c>
      <c r="G112"/>
    </row>
    <row r="113" spans="2:7" x14ac:dyDescent="0.25">
      <c r="B113" t="s">
        <v>110</v>
      </c>
      <c r="C113" s="23">
        <f t="array" ref="C113">INDEX('FAOSTAT_AgArea_99-14_Country'!$L$2:$L$454,MATCH(B113&amp;$C$40,'FAOSTAT_AgArea_99-14_Country'!$D$2:$D$454&amp;'FAOSTAT_AgArea_99-14_Country'!$J$2:$J$454,0),1)</f>
        <v>559</v>
      </c>
      <c r="D113" s="23">
        <f t="array" ref="D113">INDEX('FAOSTAT_AgArea_99-14_Country'!$L$2:$L$454,MATCH(B113&amp;$D$40,'FAOSTAT_AgArea_99-14_Country'!$D$2:$D$454&amp;'FAOSTAT_AgArea_99-14_Country'!$J$2:$J$454,0),1)</f>
        <v>537.70000000000005</v>
      </c>
      <c r="E113" s="23">
        <f t="shared" si="1"/>
        <v>-21.299999999999955</v>
      </c>
      <c r="G113"/>
    </row>
    <row r="114" spans="2:7" x14ac:dyDescent="0.25">
      <c r="B114" t="s">
        <v>152</v>
      </c>
      <c r="C114" s="23">
        <f t="array" ref="C114">INDEX('FAOSTAT_AgArea_99-14_Country'!$L$2:$L$454,MATCH(B114&amp;$C$40,'FAOSTAT_AgArea_99-14_Country'!$D$2:$D$454&amp;'FAOSTAT_AgArea_99-14_Country'!$J$2:$J$454,0),1)</f>
        <v>1282</v>
      </c>
      <c r="D114" s="23">
        <f t="array" ref="D114">INDEX('FAOSTAT_AgArea_99-14_Country'!$L$2:$L$454,MATCH(B114&amp;$D$40,'FAOSTAT_AgArea_99-14_Country'!$D$2:$D$454&amp;'FAOSTAT_AgArea_99-14_Country'!$J$2:$J$454,0),1)</f>
        <v>1263</v>
      </c>
      <c r="E114" s="23">
        <f t="shared" si="1"/>
        <v>-19</v>
      </c>
      <c r="G114"/>
    </row>
    <row r="115" spans="2:7" x14ac:dyDescent="0.25">
      <c r="B115" t="s">
        <v>104</v>
      </c>
      <c r="C115" s="23">
        <f t="array" ref="C115">INDEX('FAOSTAT_AgArea_99-14_Country'!$L$2:$L$454,MATCH(B115&amp;$C$40,'FAOSTAT_AgArea_99-14_Country'!$D$2:$D$454&amp;'FAOSTAT_AgArea_99-14_Country'!$J$2:$J$454,0),1)</f>
        <v>1889</v>
      </c>
      <c r="D115" s="23">
        <f t="array" ref="D115">INDEX('FAOSTAT_AgArea_99-14_Country'!$L$2:$L$454,MATCH(B115&amp;$D$40,'FAOSTAT_AgArea_99-14_Country'!$D$2:$D$454&amp;'FAOSTAT_AgArea_99-14_Country'!$J$2:$J$454,0),1)</f>
        <v>1872.2</v>
      </c>
      <c r="E115" s="23">
        <f t="shared" si="1"/>
        <v>-16.799999999999955</v>
      </c>
      <c r="G115"/>
    </row>
    <row r="116" spans="2:7" x14ac:dyDescent="0.25">
      <c r="B116" t="s">
        <v>233</v>
      </c>
      <c r="C116" s="23">
        <f t="array" ref="C116">INDEX('FAOSTAT_AgArea_99-14_Country'!$L$2:$L$454,MATCH(B116&amp;$C$40,'FAOSTAT_AgArea_99-14_Country'!$D$2:$D$454&amp;'FAOSTAT_AgArea_99-14_Country'!$J$2:$J$454,0),1)</f>
        <v>50.8</v>
      </c>
      <c r="D116" s="23">
        <f t="array" ref="D116">INDEX('FAOSTAT_AgArea_99-14_Country'!$L$2:$L$454,MATCH(B116&amp;$D$40,'FAOSTAT_AgArea_99-14_Country'!$D$2:$D$454&amp;'FAOSTAT_AgArea_99-14_Country'!$J$2:$J$454,0),1)</f>
        <v>35</v>
      </c>
      <c r="E116" s="23">
        <f t="shared" si="1"/>
        <v>-15.799999999999997</v>
      </c>
      <c r="G116"/>
    </row>
    <row r="117" spans="2:7" x14ac:dyDescent="0.25">
      <c r="B117" t="s">
        <v>67</v>
      </c>
      <c r="C117" s="23">
        <f t="array" ref="C117">INDEX('FAOSTAT_AgArea_99-14_Country'!$L$2:$L$454,MATCH(B117&amp;$C$40,'FAOSTAT_AgArea_99-14_Country'!$D$2:$D$454&amp;'FAOSTAT_AgArea_99-14_Country'!$J$2:$J$454,0),1)</f>
        <v>2644</v>
      </c>
      <c r="D117" s="23">
        <f t="array" ref="D117">INDEX('FAOSTAT_AgArea_99-14_Country'!$L$2:$L$454,MATCH(B117&amp;$D$40,'FAOSTAT_AgArea_99-14_Country'!$D$2:$D$454&amp;'FAOSTAT_AgArea_99-14_Country'!$J$2:$J$454,0),1)</f>
        <v>2629</v>
      </c>
      <c r="E117" s="23">
        <f t="shared" si="1"/>
        <v>-15</v>
      </c>
      <c r="G117"/>
    </row>
    <row r="118" spans="2:7" x14ac:dyDescent="0.25">
      <c r="B118" t="s">
        <v>77</v>
      </c>
      <c r="C118" s="23">
        <f t="array" ref="C118">INDEX('FAOSTAT_AgArea_99-14_Country'!$L$2:$L$454,MATCH(B118&amp;$C$40,'FAOSTAT_AgArea_99-14_Country'!$D$2:$D$454&amp;'FAOSTAT_AgArea_99-14_Country'!$J$2:$J$454,0),1)</f>
        <v>1130.9000000000001</v>
      </c>
      <c r="D118" s="23">
        <f t="array" ref="D118">INDEX('FAOSTAT_AgArea_99-14_Country'!$L$2:$L$454,MATCH(B118&amp;$D$40,'FAOSTAT_AgArea_99-14_Country'!$D$2:$D$454&amp;'FAOSTAT_AgArea_99-14_Country'!$J$2:$J$454,0),1)</f>
        <v>1115.9000000000001</v>
      </c>
      <c r="E118" s="23">
        <f t="shared" si="1"/>
        <v>-15</v>
      </c>
      <c r="G118"/>
    </row>
    <row r="119" spans="2:7" x14ac:dyDescent="0.25">
      <c r="B119" t="s">
        <v>138</v>
      </c>
      <c r="C119" s="23">
        <f t="array" ref="C119">INDEX('FAOSTAT_AgArea_99-14_Country'!$L$2:$L$454,MATCH(B119&amp;$C$40,'FAOSTAT_AgArea_99-14_Country'!$D$2:$D$454&amp;'FAOSTAT_AgArea_99-14_Country'!$J$2:$J$454,0),1)</f>
        <v>100</v>
      </c>
      <c r="D119" s="23">
        <f t="array" ref="D119">INDEX('FAOSTAT_AgArea_99-14_Country'!$L$2:$L$454,MATCH(B119&amp;$D$40,'FAOSTAT_AgArea_99-14_Country'!$D$2:$D$454&amp;'FAOSTAT_AgArea_99-14_Country'!$J$2:$J$454,0),1)</f>
        <v>86</v>
      </c>
      <c r="E119" s="23">
        <f t="shared" si="1"/>
        <v>-14</v>
      </c>
      <c r="G119"/>
    </row>
    <row r="120" spans="2:7" x14ac:dyDescent="0.25">
      <c r="B120" t="s">
        <v>213</v>
      </c>
      <c r="C120" s="23">
        <f t="array" ref="C120">INDEX('FAOSTAT_AgArea_99-14_Country'!$L$2:$L$454,MATCH(B120&amp;$C$40,'FAOSTAT_AgArea_99-14_Country'!$D$2:$D$454&amp;'FAOSTAT_AgArea_99-14_Country'!$J$2:$J$454,0),1)</f>
        <v>67</v>
      </c>
      <c r="D120" s="23">
        <f t="array" ref="D120">INDEX('FAOSTAT_AgArea_99-14_Country'!$L$2:$L$454,MATCH(B120&amp;$D$40,'FAOSTAT_AgArea_99-14_Country'!$D$2:$D$454&amp;'FAOSTAT_AgArea_99-14_Country'!$J$2:$J$454,0),1)</f>
        <v>54</v>
      </c>
      <c r="E120" s="23">
        <f t="shared" si="1"/>
        <v>-13</v>
      </c>
      <c r="G120"/>
    </row>
    <row r="121" spans="2:7" x14ac:dyDescent="0.25">
      <c r="B121" t="s">
        <v>146</v>
      </c>
      <c r="C121" s="23">
        <f t="array" ref="C121">INDEX('FAOSTAT_AgArea_99-14_Country'!$L$2:$L$454,MATCH(B121&amp;$C$40,'FAOSTAT_AgArea_99-14_Country'!$D$2:$D$454&amp;'FAOSTAT_AgArea_99-14_Country'!$J$2:$J$454,0),1)</f>
        <v>38820</v>
      </c>
      <c r="D121" s="23">
        <f t="array" ref="D121">INDEX('FAOSTAT_AgArea_99-14_Country'!$L$2:$L$454,MATCH(B121&amp;$D$40,'FAOSTAT_AgArea_99-14_Country'!$D$2:$D$454&amp;'FAOSTAT_AgArea_99-14_Country'!$J$2:$J$454,0),1)</f>
        <v>38809</v>
      </c>
      <c r="E121" s="23">
        <f t="shared" si="1"/>
        <v>-11</v>
      </c>
      <c r="G121"/>
    </row>
    <row r="122" spans="2:7" x14ac:dyDescent="0.25">
      <c r="B122" t="s">
        <v>241</v>
      </c>
      <c r="C122" s="23">
        <f t="array" ref="C122">INDEX('FAOSTAT_AgArea_99-14_Country'!$L$2:$L$454,MATCH(B122&amp;$C$40,'FAOSTAT_AgArea_99-14_Country'!$D$2:$D$454&amp;'FAOSTAT_AgArea_99-14_Country'!$J$2:$J$454,0),1)</f>
        <v>20</v>
      </c>
      <c r="D122" s="23">
        <f t="array" ref="D122">INDEX('FAOSTAT_AgArea_99-14_Country'!$L$2:$L$454,MATCH(B122&amp;$D$40,'FAOSTAT_AgArea_99-14_Country'!$D$2:$D$454&amp;'FAOSTAT_AgArea_99-14_Country'!$J$2:$J$454,0),1)</f>
        <v>12.16</v>
      </c>
      <c r="E122" s="23">
        <f t="shared" si="1"/>
        <v>-7.84</v>
      </c>
      <c r="G122"/>
    </row>
    <row r="123" spans="2:7" x14ac:dyDescent="0.25">
      <c r="B123" t="s">
        <v>183</v>
      </c>
      <c r="C123" s="23">
        <f t="array" ref="C123">INDEX('FAOSTAT_AgArea_99-14_Country'!$L$2:$L$454,MATCH(B123&amp;$C$40,'FAOSTAT_AgArea_99-14_Country'!$D$2:$D$454&amp;'FAOSTAT_AgArea_99-14_Country'!$J$2:$J$454,0),1)</f>
        <v>15.4</v>
      </c>
      <c r="D123" s="23">
        <f t="array" ref="D123">INDEX('FAOSTAT_AgArea_99-14_Country'!$L$2:$L$454,MATCH(B123&amp;$D$40,'FAOSTAT_AgArea_99-14_Country'!$D$2:$D$454&amp;'FAOSTAT_AgArea_99-14_Country'!$J$2:$J$454,0),1)</f>
        <v>10.6</v>
      </c>
      <c r="E123" s="23">
        <f t="shared" si="1"/>
        <v>-4.8000000000000007</v>
      </c>
      <c r="G123"/>
    </row>
    <row r="124" spans="2:7" x14ac:dyDescent="0.25">
      <c r="B124" t="s">
        <v>240</v>
      </c>
      <c r="C124" s="23">
        <f t="array" ref="C124">INDEX('FAOSTAT_AgArea_99-14_Country'!$L$2:$L$454,MATCH(B124&amp;$C$40,'FAOSTAT_AgArea_99-14_Country'!$D$2:$D$454&amp;'FAOSTAT_AgArea_99-14_Country'!$J$2:$J$454,0),1)</f>
        <v>43.4</v>
      </c>
      <c r="D124" s="23">
        <f t="array" ref="D124">INDEX('FAOSTAT_AgArea_99-14_Country'!$L$2:$L$454,MATCH(B124&amp;$D$40,'FAOSTAT_AgArea_99-14_Country'!$D$2:$D$454&amp;'FAOSTAT_AgArea_99-14_Country'!$J$2:$J$454,0),1)</f>
        <v>38.9</v>
      </c>
      <c r="E124" s="23">
        <f t="shared" si="1"/>
        <v>-4.5</v>
      </c>
      <c r="G124"/>
    </row>
    <row r="125" spans="2:7" x14ac:dyDescent="0.25">
      <c r="B125" t="s">
        <v>34</v>
      </c>
      <c r="C125" s="23">
        <f t="array" ref="C125">INDEX('FAOSTAT_AgArea_99-14_Country'!$L$2:$L$454,MATCH(B125&amp;$C$40,'FAOSTAT_AgArea_99-14_Country'!$D$2:$D$454&amp;'FAOSTAT_AgArea_99-14_Country'!$J$2:$J$454,0),1)</f>
        <v>18</v>
      </c>
      <c r="D125" s="23">
        <f t="array" ref="D125">INDEX('FAOSTAT_AgArea_99-14_Country'!$L$2:$L$454,MATCH(B125&amp;$D$40,'FAOSTAT_AgArea_99-14_Country'!$D$2:$D$454&amp;'FAOSTAT_AgArea_99-14_Country'!$J$2:$J$454,0),1)</f>
        <v>14</v>
      </c>
      <c r="E125" s="23">
        <f t="shared" si="1"/>
        <v>-4</v>
      </c>
      <c r="G125"/>
    </row>
    <row r="126" spans="2:7" x14ac:dyDescent="0.25">
      <c r="B126" t="s">
        <v>93</v>
      </c>
      <c r="C126" s="23">
        <f t="array" ref="C126">INDEX('FAOSTAT_AgArea_99-14_Country'!$L$2:$L$454,MATCH(B126&amp;$C$40,'FAOSTAT_AgArea_99-14_Country'!$D$2:$D$454&amp;'FAOSTAT_AgArea_99-14_Country'!$J$2:$J$454,0),1)</f>
        <v>12</v>
      </c>
      <c r="D126" s="23">
        <f t="array" ref="D126">INDEX('FAOSTAT_AgArea_99-14_Country'!$L$2:$L$454,MATCH(B126&amp;$D$40,'FAOSTAT_AgArea_99-14_Country'!$D$2:$D$454&amp;'FAOSTAT_AgArea_99-14_Country'!$J$2:$J$454,0),1)</f>
        <v>8</v>
      </c>
      <c r="E126" s="23">
        <f t="shared" si="1"/>
        <v>-4</v>
      </c>
      <c r="G126"/>
    </row>
    <row r="127" spans="2:7" x14ac:dyDescent="0.25">
      <c r="B127" t="s">
        <v>182</v>
      </c>
      <c r="C127" s="23">
        <f t="array" ref="C127">INDEX('FAOSTAT_AgArea_99-14_Country'!$L$2:$L$454,MATCH(B127&amp;$C$40,'FAOSTAT_AgArea_99-14_Country'!$D$2:$D$454&amp;'FAOSTAT_AgArea_99-14_Country'!$J$2:$J$454,0),1)</f>
        <v>10</v>
      </c>
      <c r="D127" s="23">
        <f t="array" ref="D127">INDEX('FAOSTAT_AgArea_99-14_Country'!$L$2:$L$454,MATCH(B127&amp;$D$40,'FAOSTAT_AgArea_99-14_Country'!$D$2:$D$454&amp;'FAOSTAT_AgArea_99-14_Country'!$J$2:$J$454,0),1)</f>
        <v>6</v>
      </c>
      <c r="E127" s="23">
        <f t="shared" si="1"/>
        <v>-4</v>
      </c>
      <c r="G127"/>
    </row>
    <row r="128" spans="2:7" x14ac:dyDescent="0.25">
      <c r="B128" t="s">
        <v>61</v>
      </c>
      <c r="C128" s="23">
        <f t="array" ref="C128">INDEX('FAOSTAT_AgArea_99-14_Country'!$L$2:$L$454,MATCH(B128&amp;$C$40,'FAOSTAT_AgArea_99-14_Country'!$D$2:$D$454&amp;'FAOSTAT_AgArea_99-14_Country'!$J$2:$J$454,0),1)</f>
        <v>5</v>
      </c>
      <c r="D128" s="23">
        <f t="array" ref="D128">INDEX('FAOSTAT_AgArea_99-14_Country'!$L$2:$L$454,MATCH(B128&amp;$D$40,'FAOSTAT_AgArea_99-14_Country'!$D$2:$D$454&amp;'FAOSTAT_AgArea_99-14_Country'!$J$2:$J$454,0),1)</f>
        <v>1.5</v>
      </c>
      <c r="E128" s="23">
        <f t="shared" si="1"/>
        <v>-3.5</v>
      </c>
      <c r="G128"/>
    </row>
    <row r="129" spans="2:7" x14ac:dyDescent="0.25">
      <c r="B129" t="s">
        <v>78</v>
      </c>
      <c r="C129" s="23">
        <f t="array" ref="C129">INDEX('FAOSTAT_AgArea_99-14_Country'!$L$2:$L$454,MATCH(B129&amp;$C$40,'FAOSTAT_AgArea_99-14_Country'!$D$2:$D$454&amp;'FAOSTAT_AgArea_99-14_Country'!$J$2:$J$454,0),1)</f>
        <v>428</v>
      </c>
      <c r="D129" s="23">
        <f t="array" ref="D129">INDEX('FAOSTAT_AgArea_99-14_Country'!$L$2:$L$454,MATCH(B129&amp;$D$40,'FAOSTAT_AgArea_99-14_Country'!$D$2:$D$454&amp;'FAOSTAT_AgArea_99-14_Country'!$J$2:$J$454,0),1)</f>
        <v>425</v>
      </c>
      <c r="E129" s="23">
        <f t="shared" si="1"/>
        <v>-3</v>
      </c>
      <c r="G129"/>
    </row>
    <row r="130" spans="2:7" x14ac:dyDescent="0.25">
      <c r="B130" t="s">
        <v>115</v>
      </c>
      <c r="C130" s="23">
        <f t="array" ref="C130">INDEX('FAOSTAT_AgArea_99-14_Country'!$L$2:$L$454,MATCH(B130&amp;$C$40,'FAOSTAT_AgArea_99-14_Country'!$D$2:$D$454&amp;'FAOSTAT_AgArea_99-14_Country'!$J$2:$J$454,0),1)</f>
        <v>1067</v>
      </c>
      <c r="D130" s="23">
        <f t="array" ref="D130">INDEX('FAOSTAT_AgArea_99-14_Country'!$L$2:$L$454,MATCH(B130&amp;$D$40,'FAOSTAT_AgArea_99-14_Country'!$D$2:$D$454&amp;'FAOSTAT_AgArea_99-14_Country'!$J$2:$J$454,0),1)</f>
        <v>1064</v>
      </c>
      <c r="E130" s="23">
        <f t="shared" si="1"/>
        <v>-3</v>
      </c>
      <c r="G130"/>
    </row>
    <row r="131" spans="2:7" x14ac:dyDescent="0.25">
      <c r="B131" t="s">
        <v>231</v>
      </c>
      <c r="C131" s="23">
        <f t="array" ref="C131">INDEX('FAOSTAT_AgArea_99-14_Country'!$L$2:$L$454,MATCH(B131&amp;$C$40,'FAOSTAT_AgArea_99-14_Country'!$D$2:$D$454&amp;'FAOSTAT_AgArea_99-14_Country'!$J$2:$J$454,0),1)</f>
        <v>7</v>
      </c>
      <c r="D131" s="23">
        <f t="array" ref="D131">INDEX('FAOSTAT_AgArea_99-14_Country'!$L$2:$L$454,MATCH(B131&amp;$D$40,'FAOSTAT_AgArea_99-14_Country'!$D$2:$D$454&amp;'FAOSTAT_AgArea_99-14_Country'!$J$2:$J$454,0),1)</f>
        <v>4</v>
      </c>
      <c r="E131" s="23">
        <f t="shared" si="1"/>
        <v>-3</v>
      </c>
      <c r="G131"/>
    </row>
    <row r="132" spans="2:7" x14ac:dyDescent="0.25">
      <c r="B132" t="s">
        <v>190</v>
      </c>
      <c r="C132" s="23">
        <f t="array" ref="C132">INDEX('FAOSTAT_AgArea_99-14_Country'!$L$2:$L$454,MATCH(B132&amp;$C$40,'FAOSTAT_AgArea_99-14_Country'!$D$2:$D$454&amp;'FAOSTAT_AgArea_99-14_Country'!$J$2:$J$454,0),1)</f>
        <v>4</v>
      </c>
      <c r="D132" s="23">
        <f t="array" ref="D132">INDEX('FAOSTAT_AgArea_99-14_Country'!$L$2:$L$454,MATCH(B132&amp;$D$40,'FAOSTAT_AgArea_99-14_Country'!$D$2:$D$454&amp;'FAOSTAT_AgArea_99-14_Country'!$J$2:$J$454,0),1)</f>
        <v>1.48</v>
      </c>
      <c r="E132" s="23">
        <f t="shared" si="1"/>
        <v>-2.52</v>
      </c>
      <c r="G132"/>
    </row>
    <row r="133" spans="2:7" x14ac:dyDescent="0.25">
      <c r="B133" t="s">
        <v>136</v>
      </c>
      <c r="C133" s="23">
        <f t="array" ref="C133">INDEX('FAOSTAT_AgArea_99-14_Country'!$L$2:$L$454,MATCH(B133&amp;$C$40,'FAOSTAT_AgArea_99-14_Country'!$D$2:$D$454&amp;'FAOSTAT_AgArea_99-14_Country'!$J$2:$J$454,0),1)</f>
        <v>34</v>
      </c>
      <c r="D133" s="23">
        <f t="array" ref="D133">INDEX('FAOSTAT_AgArea_99-14_Country'!$L$2:$L$454,MATCH(B133&amp;$D$40,'FAOSTAT_AgArea_99-14_Country'!$D$2:$D$454&amp;'FAOSTAT_AgArea_99-14_Country'!$J$2:$J$454,0),1)</f>
        <v>31.6</v>
      </c>
      <c r="E133" s="23">
        <f t="shared" si="1"/>
        <v>-2.3999999999999986</v>
      </c>
      <c r="G133"/>
    </row>
    <row r="134" spans="2:7" x14ac:dyDescent="0.25">
      <c r="B134" t="s">
        <v>95</v>
      </c>
      <c r="C134" s="23">
        <f t="array" ref="C134">INDEX('FAOSTAT_AgArea_99-14_Country'!$L$2:$L$454,MATCH(B134&amp;$C$40,'FAOSTAT_AgArea_99-14_Country'!$D$2:$D$454&amp;'FAOSTAT_AgArea_99-14_Country'!$J$2:$J$454,0),1)</f>
        <v>20</v>
      </c>
      <c r="D134" s="23">
        <f t="array" ref="D134">INDEX('FAOSTAT_AgArea_99-14_Country'!$L$2:$L$454,MATCH(B134&amp;$D$40,'FAOSTAT_AgArea_99-14_Country'!$D$2:$D$454&amp;'FAOSTAT_AgArea_99-14_Country'!$J$2:$J$454,0),1)</f>
        <v>18</v>
      </c>
      <c r="E134" s="23">
        <f t="shared" si="1"/>
        <v>-2</v>
      </c>
      <c r="G134"/>
    </row>
    <row r="135" spans="2:7" x14ac:dyDescent="0.25">
      <c r="B135" t="s">
        <v>128</v>
      </c>
      <c r="C135" s="23">
        <f t="array" ref="C135">INDEX('FAOSTAT_AgArea_99-14_Country'!$L$2:$L$454,MATCH(B135&amp;$C$40,'FAOSTAT_AgArea_99-14_Country'!$D$2:$D$454&amp;'FAOSTAT_AgArea_99-14_Country'!$J$2:$J$454,0),1)</f>
        <v>7</v>
      </c>
      <c r="D135" s="23">
        <f t="array" ref="D135">INDEX('FAOSTAT_AgArea_99-14_Country'!$L$2:$L$454,MATCH(B135&amp;$D$40,'FAOSTAT_AgArea_99-14_Country'!$D$2:$D$454&amp;'FAOSTAT_AgArea_99-14_Country'!$J$2:$J$454,0),1)</f>
        <v>5.32</v>
      </c>
      <c r="E135" s="23">
        <f t="shared" si="1"/>
        <v>-1.6799999999999997</v>
      </c>
      <c r="G135"/>
    </row>
    <row r="136" spans="2:7" x14ac:dyDescent="0.25">
      <c r="B136" t="s">
        <v>33</v>
      </c>
      <c r="C136" s="23">
        <f t="array" ref="C136">INDEX('FAOSTAT_AgArea_99-14_Country'!$L$2:$L$454,MATCH(B136&amp;$C$40,'FAOSTAT_AgArea_99-14_Country'!$D$2:$D$454&amp;'FAOSTAT_AgArea_99-14_Country'!$J$2:$J$454,0),1)</f>
        <v>10</v>
      </c>
      <c r="D136" s="23">
        <f t="array" ref="D136">INDEX('FAOSTAT_AgArea_99-14_Country'!$L$2:$L$454,MATCH(B136&amp;$D$40,'FAOSTAT_AgArea_99-14_Country'!$D$2:$D$454&amp;'FAOSTAT_AgArea_99-14_Country'!$J$2:$J$454,0),1)</f>
        <v>8.6</v>
      </c>
      <c r="E136" s="23">
        <f t="shared" si="1"/>
        <v>-1.4000000000000004</v>
      </c>
      <c r="G136"/>
    </row>
    <row r="137" spans="2:7" x14ac:dyDescent="0.25">
      <c r="B137" t="s">
        <v>184</v>
      </c>
      <c r="C137" s="23">
        <f t="array" ref="C137">INDEX('FAOSTAT_AgArea_99-14_Country'!$L$2:$L$454,MATCH(B137&amp;$C$40,'FAOSTAT_AgArea_99-14_Country'!$D$2:$D$454&amp;'FAOSTAT_AgArea_99-14_Country'!$J$2:$J$454,0),1)</f>
        <v>3</v>
      </c>
      <c r="D137" s="23">
        <f t="array" ref="D137">INDEX('FAOSTAT_AgArea_99-14_Country'!$L$2:$L$454,MATCH(B137&amp;$D$40,'FAOSTAT_AgArea_99-14_Country'!$D$2:$D$454&amp;'FAOSTAT_AgArea_99-14_Country'!$J$2:$J$454,0),1)</f>
        <v>2</v>
      </c>
      <c r="E137" s="23">
        <f t="shared" si="1"/>
        <v>-1</v>
      </c>
      <c r="G137"/>
    </row>
    <row r="138" spans="2:7" x14ac:dyDescent="0.25">
      <c r="B138" t="s">
        <v>185</v>
      </c>
      <c r="C138" s="23">
        <f t="array" ref="C138">INDEX('FAOSTAT_AgArea_99-14_Country'!$L$2:$L$454,MATCH(B138&amp;$C$40,'FAOSTAT_AgArea_99-14_Country'!$D$2:$D$454&amp;'FAOSTAT_AgArea_99-14_Country'!$J$2:$J$454,0),1)</f>
        <v>11</v>
      </c>
      <c r="D138" s="23">
        <f t="array" ref="D138">INDEX('FAOSTAT_AgArea_99-14_Country'!$L$2:$L$454,MATCH(B138&amp;$D$40,'FAOSTAT_AgArea_99-14_Country'!$D$2:$D$454&amp;'FAOSTAT_AgArea_99-14_Country'!$J$2:$J$454,0),1)</f>
        <v>10</v>
      </c>
      <c r="E138" s="23">
        <f t="shared" si="1"/>
        <v>-1</v>
      </c>
      <c r="G138"/>
    </row>
    <row r="139" spans="2:7" x14ac:dyDescent="0.25">
      <c r="B139" t="s">
        <v>202</v>
      </c>
      <c r="C139" s="23">
        <f t="array" ref="C139">INDEX('FAOSTAT_AgArea_99-14_Country'!$L$2:$L$454,MATCH(B139&amp;$C$40,'FAOSTAT_AgArea_99-14_Country'!$D$2:$D$454&amp;'FAOSTAT_AgArea_99-14_Country'!$J$2:$J$454,0),1)</f>
        <v>1223</v>
      </c>
      <c r="D139" s="23">
        <f t="array" ref="D139">INDEX('FAOSTAT_AgArea_99-14_Country'!$L$2:$L$454,MATCH(B139&amp;$D$40,'FAOSTAT_AgArea_99-14_Country'!$D$2:$D$454&amp;'FAOSTAT_AgArea_99-14_Country'!$J$2:$J$454,0),1)</f>
        <v>1222</v>
      </c>
      <c r="E139" s="23">
        <f t="shared" si="1"/>
        <v>-1</v>
      </c>
      <c r="G139"/>
    </row>
    <row r="140" spans="2:7" x14ac:dyDescent="0.25">
      <c r="B140" t="s">
        <v>198</v>
      </c>
      <c r="C140" s="23">
        <f t="array" ref="C140">INDEX('FAOSTAT_AgArea_99-14_Country'!$L$2:$L$454,MATCH(B140&amp;$C$40,'FAOSTAT_AgArea_99-14_Country'!$D$2:$D$454&amp;'FAOSTAT_AgArea_99-14_Country'!$J$2:$J$454,0),1)</f>
        <v>5005</v>
      </c>
      <c r="D140" s="23">
        <f t="array" ref="D140">INDEX('FAOSTAT_AgArea_99-14_Country'!$L$2:$L$454,MATCH(B140&amp;$D$40,'FAOSTAT_AgArea_99-14_Country'!$D$2:$D$454&amp;'FAOSTAT_AgArea_99-14_Country'!$J$2:$J$454,0),1)</f>
        <v>5004</v>
      </c>
      <c r="E140" s="23">
        <f t="shared" si="1"/>
        <v>-1</v>
      </c>
      <c r="G140"/>
    </row>
    <row r="141" spans="2:7" x14ac:dyDescent="0.25">
      <c r="B141" s="2" t="s">
        <v>270</v>
      </c>
      <c r="C141" s="23">
        <f t="array" ref="C141">INDEX('FAOSTAT_AgArea_99-14_Country'!$L$2:$L$454,MATCH(B141&amp;$C$40,'FAOSTAT_AgArea_99-14_Country'!$D$2:$D$454&amp;'FAOSTAT_AgArea_99-14_Country'!$J$2:$J$454,0),1)</f>
        <v>50</v>
      </c>
      <c r="D141" s="23">
        <f t="array" ref="D141">INDEX('FAOSTAT_AgArea_99-14_Country'!$L$2:$L$454,MATCH(B141&amp;$D$40,'FAOSTAT_AgArea_99-14_Country'!$D$2:$D$454&amp;'FAOSTAT_AgArea_99-14_Country'!$J$2:$J$454,0),1)</f>
        <v>49.3</v>
      </c>
      <c r="E141" s="23">
        <f t="shared" si="1"/>
        <v>-0.70000000000000284</v>
      </c>
      <c r="G141"/>
    </row>
    <row r="142" spans="2:7" x14ac:dyDescent="0.25">
      <c r="B142" t="s">
        <v>194</v>
      </c>
      <c r="C142" s="23">
        <f t="array" ref="C142">INDEX('FAOSTAT_AgArea_99-14_Country'!$L$2:$L$454,MATCH(B142&amp;$C$40,'FAOSTAT_AgArea_99-14_Country'!$D$2:$D$454&amp;'FAOSTAT_AgArea_99-14_Country'!$J$2:$J$454,0),1)</f>
        <v>1.2</v>
      </c>
      <c r="D142" s="23">
        <f t="array" ref="D142">INDEX('FAOSTAT_AgArea_99-14_Country'!$L$2:$L$454,MATCH(B142&amp;$D$40,'FAOSTAT_AgArea_99-14_Country'!$D$2:$D$454&amp;'FAOSTAT_AgArea_99-14_Country'!$J$2:$J$454,0),1)</f>
        <v>0.66</v>
      </c>
      <c r="E142" s="23">
        <f t="shared" si="1"/>
        <v>-0.53999999999999992</v>
      </c>
      <c r="G142"/>
    </row>
    <row r="143" spans="2:7" x14ac:dyDescent="0.25">
      <c r="B143" t="s">
        <v>130</v>
      </c>
      <c r="C143" s="23">
        <f t="array" ref="C143">INDEX('FAOSTAT_AgArea_99-14_Country'!$L$2:$L$454,MATCH(B143&amp;$C$40,'FAOSTAT_AgArea_99-14_Country'!$D$2:$D$454&amp;'FAOSTAT_AgArea_99-14_Country'!$J$2:$J$454,0),1)</f>
        <v>12</v>
      </c>
      <c r="D143" s="23">
        <f t="array" ref="D143">INDEX('FAOSTAT_AgArea_99-14_Country'!$L$2:$L$454,MATCH(B143&amp;$D$40,'FAOSTAT_AgArea_99-14_Country'!$D$2:$D$454&amp;'FAOSTAT_AgArea_99-14_Country'!$J$2:$J$454,0),1)</f>
        <v>11.5</v>
      </c>
      <c r="E143" s="23">
        <f t="shared" si="1"/>
        <v>-0.5</v>
      </c>
      <c r="G143"/>
    </row>
    <row r="144" spans="2:7" x14ac:dyDescent="0.25">
      <c r="B144" t="s">
        <v>144</v>
      </c>
      <c r="C144" s="23">
        <f t="array" ref="C144">INDEX('FAOSTAT_AgArea_99-14_Country'!$L$2:$L$454,MATCH(B144&amp;$C$40,'FAOSTAT_AgArea_99-14_Country'!$D$2:$D$454&amp;'FAOSTAT_AgArea_99-14_Country'!$J$2:$J$454,0),1)</f>
        <v>22.5</v>
      </c>
      <c r="D144" s="23">
        <f t="array" ref="D144">INDEX('FAOSTAT_AgArea_99-14_Country'!$L$2:$L$454,MATCH(B144&amp;$D$40,'FAOSTAT_AgArea_99-14_Country'!$D$2:$D$454&amp;'FAOSTAT_AgArea_99-14_Country'!$J$2:$J$454,0),1)</f>
        <v>22</v>
      </c>
      <c r="E144" s="23">
        <f t="shared" si="1"/>
        <v>-0.5</v>
      </c>
      <c r="G144"/>
    </row>
    <row r="145" spans="2:7" x14ac:dyDescent="0.25">
      <c r="B145" t="s">
        <v>174</v>
      </c>
      <c r="C145" s="23">
        <f t="array" ref="C145">INDEX('FAOSTAT_AgArea_99-14_Country'!$L$2:$L$454,MATCH(B145&amp;$C$40,'FAOSTAT_AgArea_99-14_Country'!$D$2:$D$454&amp;'FAOSTAT_AgArea_99-14_Country'!$J$2:$J$454,0),1)</f>
        <v>66</v>
      </c>
      <c r="D145" s="23">
        <f t="array" ref="D145">INDEX('FAOSTAT_AgArea_99-14_Country'!$L$2:$L$454,MATCH(B145&amp;$D$40,'FAOSTAT_AgArea_99-14_Country'!$D$2:$D$454&amp;'FAOSTAT_AgArea_99-14_Country'!$J$2:$J$454,0),1)</f>
        <v>65.599999999999994</v>
      </c>
      <c r="E145" s="23">
        <f t="shared" si="1"/>
        <v>-0.40000000000000568</v>
      </c>
      <c r="G145"/>
    </row>
    <row r="146" spans="2:7" x14ac:dyDescent="0.25">
      <c r="B146" t="s">
        <v>220</v>
      </c>
      <c r="C146" s="23">
        <f t="array" ref="C146">INDEX('FAOSTAT_AgArea_99-14_Country'!$L$2:$L$454,MATCH(B146&amp;$C$40,'FAOSTAT_AgArea_99-14_Country'!$D$2:$D$454&amp;'FAOSTAT_AgArea_99-14_Country'!$J$2:$J$454,0),1)</f>
        <v>2</v>
      </c>
      <c r="D146" s="23">
        <f t="array" ref="D146">INDEX('FAOSTAT_AgArea_99-14_Country'!$L$2:$L$454,MATCH(B146&amp;$D$40,'FAOSTAT_AgArea_99-14_Country'!$D$2:$D$454&amp;'FAOSTAT_AgArea_99-14_Country'!$J$2:$J$454,0),1)</f>
        <v>1.8</v>
      </c>
      <c r="E146" s="23">
        <f t="shared" si="1"/>
        <v>-0.19999999999999996</v>
      </c>
      <c r="G146"/>
    </row>
    <row r="147" spans="2:7" x14ac:dyDescent="0.25">
      <c r="B147" t="s">
        <v>37</v>
      </c>
      <c r="C147" s="23">
        <f t="array" ref="C147">INDEX('FAOSTAT_AgArea_99-14_Country'!$L$2:$L$454,MATCH(B147&amp;$C$40,'FAOSTAT_AgArea_99-14_Country'!$D$2:$D$454&amp;'FAOSTAT_AgArea_99-14_Country'!$J$2:$J$454,0),1)</f>
        <v>0.4</v>
      </c>
      <c r="D147" s="23">
        <f t="array" ref="D147">INDEX('FAOSTAT_AgArea_99-14_Country'!$L$2:$L$454,MATCH(B147&amp;$D$40,'FAOSTAT_AgArea_99-14_Country'!$D$2:$D$454&amp;'FAOSTAT_AgArea_99-14_Country'!$J$2:$J$454,0),1)</f>
        <v>0.3</v>
      </c>
      <c r="E147" s="23">
        <f t="shared" si="1"/>
        <v>-0.10000000000000003</v>
      </c>
      <c r="G147"/>
    </row>
    <row r="148" spans="2:7" x14ac:dyDescent="0.25">
      <c r="B148" t="s">
        <v>133</v>
      </c>
      <c r="C148" s="23">
        <f t="array" ref="C148">INDEX('FAOSTAT_AgArea_99-14_Country'!$L$2:$L$454,MATCH(B148&amp;$C$40,'FAOSTAT_AgArea_99-14_Country'!$D$2:$D$454&amp;'FAOSTAT_AgArea_99-14_Country'!$J$2:$J$454,0),1)</f>
        <v>8</v>
      </c>
      <c r="D148" s="23">
        <f t="array" ref="D148">INDEX('FAOSTAT_AgArea_99-14_Country'!$L$2:$L$454,MATCH(B148&amp;$D$40,'FAOSTAT_AgArea_99-14_Country'!$D$2:$D$454&amp;'FAOSTAT_AgArea_99-14_Country'!$J$2:$J$454,0),1)</f>
        <v>7.9</v>
      </c>
      <c r="E148" s="23">
        <f t="shared" si="1"/>
        <v>-9.9999999999999645E-2</v>
      </c>
      <c r="G148"/>
    </row>
    <row r="149" spans="2:7" x14ac:dyDescent="0.25">
      <c r="B149" t="s">
        <v>28</v>
      </c>
      <c r="C149" s="23">
        <f t="array" ref="C149">INDEX('FAOSTAT_AgArea_99-14_Country'!$L$2:$L$454,MATCH(B149&amp;$C$40,'FAOSTAT_AgArea_99-14_Country'!$D$2:$D$454&amp;'FAOSTAT_AgArea_99-14_Country'!$J$2:$J$454,0),1)</f>
        <v>9</v>
      </c>
      <c r="D149" s="23">
        <f t="array" ref="D149">INDEX('FAOSTAT_AgArea_99-14_Country'!$L$2:$L$454,MATCH(B149&amp;$D$40,'FAOSTAT_AgArea_99-14_Country'!$D$2:$D$454&amp;'FAOSTAT_AgArea_99-14_Country'!$J$2:$J$454,0),1)</f>
        <v>9</v>
      </c>
      <c r="E149" s="23">
        <f t="shared" si="1"/>
        <v>0</v>
      </c>
      <c r="G149"/>
    </row>
    <row r="150" spans="2:7" x14ac:dyDescent="0.25">
      <c r="B150" t="s">
        <v>42</v>
      </c>
      <c r="C150" s="23">
        <f t="array" ref="C150">INDEX('FAOSTAT_AgArea_99-14_Country'!$L$2:$L$454,MATCH(B150&amp;$C$40,'FAOSTAT_AgArea_99-14_Country'!$D$2:$D$454&amp;'FAOSTAT_AgArea_99-14_Country'!$J$2:$J$454,0),1)</f>
        <v>2</v>
      </c>
      <c r="D150" s="23">
        <f t="array" ref="D150">INDEX('FAOSTAT_AgArea_99-14_Country'!$L$2:$L$454,MATCH(B150&amp;$D$40,'FAOSTAT_AgArea_99-14_Country'!$D$2:$D$454&amp;'FAOSTAT_AgArea_99-14_Country'!$J$2:$J$454,0),1)</f>
        <v>2</v>
      </c>
      <c r="E150" s="23">
        <f t="shared" si="1"/>
        <v>0</v>
      </c>
      <c r="G150"/>
    </row>
    <row r="151" spans="2:7" x14ac:dyDescent="0.25">
      <c r="B151" t="s">
        <v>230</v>
      </c>
      <c r="C151" s="23">
        <f t="array" ref="C151">INDEX('FAOSTAT_AgArea_99-14_Country'!$L$2:$L$454,MATCH(B151&amp;$C$40,'FAOSTAT_AgArea_99-14_Country'!$D$2:$D$454&amp;'FAOSTAT_AgArea_99-14_Country'!$J$2:$J$454,0),1)</f>
        <v>7</v>
      </c>
      <c r="D151" s="23">
        <f t="array" ref="D151">INDEX('FAOSTAT_AgArea_99-14_Country'!$L$2:$L$454,MATCH(B151&amp;$D$40,'FAOSTAT_AgArea_99-14_Country'!$D$2:$D$454&amp;'FAOSTAT_AgArea_99-14_Country'!$J$2:$J$454,0),1)</f>
        <v>7</v>
      </c>
      <c r="E151" s="23">
        <f t="shared" si="1"/>
        <v>0</v>
      </c>
      <c r="G151"/>
    </row>
    <row r="152" spans="2:7" x14ac:dyDescent="0.25">
      <c r="B152" t="s">
        <v>52</v>
      </c>
      <c r="C152" s="23">
        <f t="array" ref="C152">INDEX('FAOSTAT_AgArea_99-14_Country'!$L$2:$L$454,MATCH(B152&amp;$C$40,'FAOSTAT_AgArea_99-14_Country'!$D$2:$D$454&amp;'FAOSTAT_AgArea_99-14_Country'!$J$2:$J$454,0),1)</f>
        <v>2.7</v>
      </c>
      <c r="D152" s="23">
        <f t="array" ref="D152">INDEX('FAOSTAT_AgArea_99-14_Country'!$L$2:$L$454,MATCH(B152&amp;$D$40,'FAOSTAT_AgArea_99-14_Country'!$D$2:$D$454&amp;'FAOSTAT_AgArea_99-14_Country'!$J$2:$J$454,0),1)</f>
        <v>2.7</v>
      </c>
      <c r="E152" s="23">
        <f t="shared" si="1"/>
        <v>0</v>
      </c>
      <c r="G152"/>
    </row>
    <row r="153" spans="2:7" x14ac:dyDescent="0.25">
      <c r="B153" t="s">
        <v>76</v>
      </c>
      <c r="C153" s="23">
        <f t="array" ref="C153">INDEX('FAOSTAT_AgArea_99-14_Country'!$L$2:$L$454,MATCH(B153&amp;$C$40,'FAOSTAT_AgArea_99-14_Country'!$D$2:$D$454&amp;'FAOSTAT_AgArea_99-14_Country'!$J$2:$J$454,0),1)</f>
        <v>3</v>
      </c>
      <c r="D153" s="23">
        <f t="array" ref="D153">INDEX('FAOSTAT_AgArea_99-14_Country'!$L$2:$L$454,MATCH(B153&amp;$D$40,'FAOSTAT_AgArea_99-14_Country'!$D$2:$D$454&amp;'FAOSTAT_AgArea_99-14_Country'!$J$2:$J$454,0),1)</f>
        <v>3</v>
      </c>
      <c r="E153" s="23">
        <f t="shared" si="1"/>
        <v>0</v>
      </c>
      <c r="G153"/>
    </row>
    <row r="154" spans="2:7" x14ac:dyDescent="0.25">
      <c r="B154" t="s">
        <v>85</v>
      </c>
      <c r="C154" s="23">
        <f t="array" ref="C154">INDEX('FAOSTAT_AgArea_99-14_Country'!$L$2:$L$454,MATCH(B154&amp;$C$40,'FAOSTAT_AgArea_99-14_Country'!$D$2:$D$454&amp;'FAOSTAT_AgArea_99-14_Country'!$J$2:$J$454,0),1)</f>
        <v>5160</v>
      </c>
      <c r="D154" s="23">
        <f t="array" ref="D154">INDEX('FAOSTAT_AgArea_99-14_Country'!$L$2:$L$454,MATCH(B154&amp;$D$40,'FAOSTAT_AgArea_99-14_Country'!$D$2:$D$454&amp;'FAOSTAT_AgArea_99-14_Country'!$J$2:$J$454,0),1)</f>
        <v>5160</v>
      </c>
      <c r="E154" s="23">
        <f t="shared" si="1"/>
        <v>0</v>
      </c>
      <c r="G154"/>
    </row>
    <row r="155" spans="2:7" x14ac:dyDescent="0.25">
      <c r="B155" t="s">
        <v>90</v>
      </c>
      <c r="C155" s="23">
        <f t="array" ref="C155">INDEX('FAOSTAT_AgArea_99-14_Country'!$L$2:$L$454,MATCH(B155&amp;$C$40,'FAOSTAT_AgArea_99-14_Country'!$D$2:$D$454&amp;'FAOSTAT_AgArea_99-14_Country'!$J$2:$J$454,0),1)</f>
        <v>34</v>
      </c>
      <c r="D155" s="23">
        <f t="array" ref="D155">INDEX('FAOSTAT_AgArea_99-14_Country'!$L$2:$L$454,MATCH(B155&amp;$D$40,'FAOSTAT_AgArea_99-14_Country'!$D$2:$D$454&amp;'FAOSTAT_AgArea_99-14_Country'!$J$2:$J$454,0),1)</f>
        <v>34</v>
      </c>
      <c r="E155" s="23">
        <f t="shared" si="1"/>
        <v>0</v>
      </c>
      <c r="G155"/>
    </row>
    <row r="156" spans="2:7" x14ac:dyDescent="0.25">
      <c r="B156" t="s">
        <v>141</v>
      </c>
      <c r="C156" s="23">
        <f t="array" ref="C156">INDEX('FAOSTAT_AgArea_99-14_Country'!$L$2:$L$454,MATCH(B156&amp;$C$40,'FAOSTAT_AgArea_99-14_Country'!$D$2:$D$454&amp;'FAOSTAT_AgArea_99-14_Country'!$J$2:$J$454,0),1)</f>
        <v>3</v>
      </c>
      <c r="D156" s="23">
        <f t="array" ref="D156">INDEX('FAOSTAT_AgArea_99-14_Country'!$L$2:$L$454,MATCH(B156&amp;$D$40,'FAOSTAT_AgArea_99-14_Country'!$D$2:$D$454&amp;'FAOSTAT_AgArea_99-14_Country'!$J$2:$J$454,0),1)</f>
        <v>3</v>
      </c>
      <c r="E156" s="23">
        <f t="shared" si="1"/>
        <v>0</v>
      </c>
      <c r="G156"/>
    </row>
    <row r="157" spans="2:7" x14ac:dyDescent="0.25">
      <c r="B157" t="s">
        <v>147</v>
      </c>
      <c r="C157" s="23">
        <f t="array" ref="C157">INDEX('FAOSTAT_AgArea_99-14_Country'!$L$2:$L$454,MATCH(B157&amp;$C$40,'FAOSTAT_AgArea_99-14_Country'!$D$2:$D$454&amp;'FAOSTAT_AgArea_99-14_Country'!$J$2:$J$454,0),1)</f>
        <v>0.4</v>
      </c>
      <c r="D157" s="23">
        <f t="array" ref="D157">INDEX('FAOSTAT_AgArea_99-14_Country'!$L$2:$L$454,MATCH(B157&amp;$D$40,'FAOSTAT_AgArea_99-14_Country'!$D$2:$D$454&amp;'FAOSTAT_AgArea_99-14_Country'!$J$2:$J$454,0),1)</f>
        <v>0.4</v>
      </c>
      <c r="E157" s="23">
        <f t="shared" si="1"/>
        <v>0</v>
      </c>
      <c r="G157"/>
    </row>
    <row r="158" spans="2:7" x14ac:dyDescent="0.25">
      <c r="B158" t="s">
        <v>150</v>
      </c>
      <c r="C158" s="23">
        <f t="array" ref="C158">INDEX('FAOSTAT_AgArea_99-14_Country'!$L$2:$L$454,MATCH(B158&amp;$C$40,'FAOSTAT_AgArea_99-14_Country'!$D$2:$D$454&amp;'FAOSTAT_AgArea_99-14_Country'!$J$2:$J$454,0),1)</f>
        <v>8</v>
      </c>
      <c r="D158" s="23">
        <f t="array" ref="D158">INDEX('FAOSTAT_AgArea_99-14_Country'!$L$2:$L$454,MATCH(B158&amp;$D$40,'FAOSTAT_AgArea_99-14_Country'!$D$2:$D$454&amp;'FAOSTAT_AgArea_99-14_Country'!$J$2:$J$454,0),1)</f>
        <v>8</v>
      </c>
      <c r="E158" s="23">
        <f t="shared" si="1"/>
        <v>0</v>
      </c>
      <c r="G158"/>
    </row>
    <row r="159" spans="2:7" x14ac:dyDescent="0.25">
      <c r="B159" t="s">
        <v>159</v>
      </c>
      <c r="C159" s="23">
        <f t="array" ref="C159">INDEX('FAOSTAT_AgArea_99-14_Country'!$L$2:$L$454,MATCH(B159&amp;$C$40,'FAOSTAT_AgArea_99-14_Country'!$D$2:$D$454&amp;'FAOSTAT_AgArea_99-14_Country'!$J$2:$J$454,0),1)</f>
        <v>1</v>
      </c>
      <c r="D159" s="23">
        <f t="array" ref="D159">INDEX('FAOSTAT_AgArea_99-14_Country'!$L$2:$L$454,MATCH(B159&amp;$D$40,'FAOSTAT_AgArea_99-14_Country'!$D$2:$D$454&amp;'FAOSTAT_AgArea_99-14_Country'!$J$2:$J$454,0),1)</f>
        <v>1</v>
      </c>
      <c r="E159" s="23">
        <f t="shared" si="1"/>
        <v>0</v>
      </c>
      <c r="G159"/>
    </row>
    <row r="160" spans="2:7" x14ac:dyDescent="0.25">
      <c r="B160" t="s">
        <v>161</v>
      </c>
      <c r="C160" s="23">
        <f t="array" ref="C160">INDEX('FAOSTAT_AgArea_99-14_Country'!$L$2:$L$454,MATCH(B160&amp;$C$40,'FAOSTAT_AgArea_99-14_Country'!$D$2:$D$454&amp;'FAOSTAT_AgArea_99-14_Country'!$J$2:$J$454,0),1)</f>
        <v>3</v>
      </c>
      <c r="D160" s="23">
        <f t="array" ref="D160">INDEX('FAOSTAT_AgArea_99-14_Country'!$L$2:$L$454,MATCH(B160&amp;$D$40,'FAOSTAT_AgArea_99-14_Country'!$D$2:$D$454&amp;'FAOSTAT_AgArea_99-14_Country'!$J$2:$J$454,0),1)</f>
        <v>3</v>
      </c>
      <c r="E160" s="23">
        <f t="shared" si="1"/>
        <v>0</v>
      </c>
      <c r="G160"/>
    </row>
    <row r="161" spans="2:7" x14ac:dyDescent="0.25">
      <c r="B161" t="s">
        <v>175</v>
      </c>
      <c r="C161" s="23">
        <f t="array" ref="C161">INDEX('FAOSTAT_AgArea_99-14_Country'!$L$2:$L$454,MATCH(B161&amp;$C$40,'FAOSTAT_AgArea_99-14_Country'!$D$2:$D$454&amp;'FAOSTAT_AgArea_99-14_Country'!$J$2:$J$454,0),1)</f>
        <v>5</v>
      </c>
      <c r="D161" s="23">
        <f t="array" ref="D161">INDEX('FAOSTAT_AgArea_99-14_Country'!$L$2:$L$454,MATCH(B161&amp;$D$40,'FAOSTAT_AgArea_99-14_Country'!$D$2:$D$454&amp;'FAOSTAT_AgArea_99-14_Country'!$J$2:$J$454,0),1)</f>
        <v>5</v>
      </c>
      <c r="E161" s="23">
        <f t="shared" si="1"/>
        <v>0</v>
      </c>
      <c r="G161"/>
    </row>
    <row r="162" spans="2:7" x14ac:dyDescent="0.25">
      <c r="B162" t="s">
        <v>181</v>
      </c>
      <c r="C162" s="23">
        <f t="array" ref="C162">INDEX('FAOSTAT_AgArea_99-14_Country'!$L$2:$L$454,MATCH(B162&amp;$C$40,'FAOSTAT_AgArea_99-14_Country'!$D$2:$D$454&amp;'FAOSTAT_AgArea_99-14_Country'!$J$2:$J$454,0),1)</f>
        <v>12</v>
      </c>
      <c r="D162" s="23">
        <f t="array" ref="D162">INDEX('FAOSTAT_AgArea_99-14_Country'!$L$2:$L$454,MATCH(B162&amp;$D$40,'FAOSTAT_AgArea_99-14_Country'!$D$2:$D$454&amp;'FAOSTAT_AgArea_99-14_Country'!$J$2:$J$454,0),1)</f>
        <v>12</v>
      </c>
      <c r="E162" s="23">
        <f t="shared" si="1"/>
        <v>0</v>
      </c>
      <c r="G162"/>
    </row>
    <row r="163" spans="2:7" x14ac:dyDescent="0.25">
      <c r="B163" t="s">
        <v>186</v>
      </c>
      <c r="C163" s="23">
        <f t="array" ref="C163">INDEX('FAOSTAT_AgArea_99-14_Country'!$L$2:$L$454,MATCH(B163&amp;$C$40,'FAOSTAT_AgArea_99-14_Country'!$D$2:$D$454&amp;'FAOSTAT_AgArea_99-14_Country'!$J$2:$J$454,0),1)</f>
        <v>1</v>
      </c>
      <c r="D163" s="23">
        <f t="array" ref="D163">INDEX('FAOSTAT_AgArea_99-14_Country'!$L$2:$L$454,MATCH(B163&amp;$D$40,'FAOSTAT_AgArea_99-14_Country'!$D$2:$D$454&amp;'FAOSTAT_AgArea_99-14_Country'!$J$2:$J$454,0),1)</f>
        <v>1</v>
      </c>
      <c r="E163" s="23">
        <f t="shared" si="1"/>
        <v>0</v>
      </c>
      <c r="G163"/>
    </row>
    <row r="164" spans="2:7" x14ac:dyDescent="0.25">
      <c r="B164" t="s">
        <v>211</v>
      </c>
      <c r="C164" s="23">
        <f t="array" ref="C164">INDEX('FAOSTAT_AgArea_99-14_Country'!$L$2:$L$454,MATCH(B164&amp;$C$40,'FAOSTAT_AgArea_99-14_Country'!$D$2:$D$454&amp;'FAOSTAT_AgArea_99-14_Country'!$J$2:$J$454,0),1)</f>
        <v>0.6</v>
      </c>
      <c r="D164" s="23">
        <f t="array" ref="D164">INDEX('FAOSTAT_AgArea_99-14_Country'!$L$2:$L$454,MATCH(B164&amp;$D$40,'FAOSTAT_AgArea_99-14_Country'!$D$2:$D$454&amp;'FAOSTAT_AgArea_99-14_Country'!$J$2:$J$454,0),1)</f>
        <v>0.6</v>
      </c>
      <c r="E164" s="23">
        <f t="shared" si="1"/>
        <v>0</v>
      </c>
      <c r="G164"/>
    </row>
    <row r="165" spans="2:7" x14ac:dyDescent="0.25">
      <c r="B165" t="s">
        <v>217</v>
      </c>
      <c r="C165" s="23">
        <f t="array" ref="C165">INDEX('FAOSTAT_AgArea_99-14_Country'!$L$2:$L$454,MATCH(B165&amp;$C$40,'FAOSTAT_AgArea_99-14_Country'!$D$2:$D$454&amp;'FAOSTAT_AgArea_99-14_Country'!$J$2:$J$454,0),1)</f>
        <v>1</v>
      </c>
      <c r="D165" s="23">
        <f t="array" ref="D165">INDEX('FAOSTAT_AgArea_99-14_Country'!$L$2:$L$454,MATCH(B165&amp;$D$40,'FAOSTAT_AgArea_99-14_Country'!$D$2:$D$454&amp;'FAOSTAT_AgArea_99-14_Country'!$J$2:$J$454,0),1)</f>
        <v>1</v>
      </c>
      <c r="E165" s="23">
        <f t="shared" si="1"/>
        <v>0</v>
      </c>
      <c r="G165"/>
    </row>
    <row r="166" spans="2:7" x14ac:dyDescent="0.25">
      <c r="B166" t="s">
        <v>232</v>
      </c>
      <c r="C166" s="23">
        <f t="array" ref="C166">INDEX('FAOSTAT_AgArea_99-14_Country'!$L$2:$L$454,MATCH(B166&amp;$C$40,'FAOSTAT_AgArea_99-14_Country'!$D$2:$D$454&amp;'FAOSTAT_AgArea_99-14_Country'!$J$2:$J$454,0),1)</f>
        <v>6</v>
      </c>
      <c r="D166" s="23">
        <f t="array" ref="D166">INDEX('FAOSTAT_AgArea_99-14_Country'!$L$2:$L$454,MATCH(B166&amp;$D$40,'FAOSTAT_AgArea_99-14_Country'!$D$2:$D$454&amp;'FAOSTAT_AgArea_99-14_Country'!$J$2:$J$454,0),1)</f>
        <v>6</v>
      </c>
      <c r="E166" s="23">
        <f t="shared" si="1"/>
        <v>0</v>
      </c>
      <c r="G166"/>
    </row>
    <row r="167" spans="2:7" x14ac:dyDescent="0.25">
      <c r="B167" t="s">
        <v>25</v>
      </c>
      <c r="C167" s="23">
        <f t="array" ref="C167">INDEX('FAOSTAT_AgArea_99-14_Country'!$L$2:$L$454,MATCH(B167&amp;$C$40,'FAOSTAT_AgArea_99-14_Country'!$D$2:$D$454&amp;'FAOSTAT_AgArea_99-14_Country'!$J$2:$J$454,0),1)</f>
        <v>4.79</v>
      </c>
      <c r="D167" s="23">
        <f t="array" ref="D167">INDEX('FAOSTAT_AgArea_99-14_Country'!$L$2:$L$454,MATCH(B167&amp;$D$40,'FAOSTAT_AgArea_99-14_Country'!$D$2:$D$454&amp;'FAOSTAT_AgArea_99-14_Country'!$J$2:$J$454,0),1)</f>
        <v>4.9000000000000004</v>
      </c>
      <c r="E167" s="23">
        <f t="shared" si="1"/>
        <v>0.11000000000000032</v>
      </c>
      <c r="G167"/>
    </row>
    <row r="168" spans="2:7" x14ac:dyDescent="0.25">
      <c r="B168" t="s">
        <v>158</v>
      </c>
      <c r="C168" s="23">
        <f t="array" ref="C168">INDEX('FAOSTAT_AgArea_99-14_Country'!$L$2:$L$454,MATCH(B168&amp;$C$40,'FAOSTAT_AgArea_99-14_Country'!$D$2:$D$454&amp;'FAOSTAT_AgArea_99-14_Country'!$J$2:$J$454,0),1)</f>
        <v>4.8</v>
      </c>
      <c r="D168" s="23">
        <f t="array" ref="D168">INDEX('FAOSTAT_AgArea_99-14_Country'!$L$2:$L$454,MATCH(B168&amp;$D$40,'FAOSTAT_AgArea_99-14_Country'!$D$2:$D$454&amp;'FAOSTAT_AgArea_99-14_Country'!$J$2:$J$454,0),1)</f>
        <v>5</v>
      </c>
      <c r="E168" s="23">
        <f t="shared" si="1"/>
        <v>0.20000000000000018</v>
      </c>
      <c r="G168"/>
    </row>
    <row r="169" spans="2:7" x14ac:dyDescent="0.25">
      <c r="B169" t="s">
        <v>200</v>
      </c>
      <c r="C169" s="23">
        <f t="array" ref="C169">INDEX('FAOSTAT_AgArea_99-14_Country'!$L$2:$L$454,MATCH(B169&amp;$C$40,'FAOSTAT_AgArea_99-14_Country'!$D$2:$D$454&amp;'FAOSTAT_AgArea_99-14_Country'!$J$2:$J$454,0),1)</f>
        <v>88</v>
      </c>
      <c r="D169" s="23">
        <f t="array" ref="D169">INDEX('FAOSTAT_AgArea_99-14_Country'!$L$2:$L$454,MATCH(B169&amp;$D$40,'FAOSTAT_AgArea_99-14_Country'!$D$2:$D$454&amp;'FAOSTAT_AgArea_99-14_Country'!$J$2:$J$454,0),1)</f>
        <v>88.2</v>
      </c>
      <c r="E169" s="23">
        <f t="shared" ref="E169:E232" si="2">D169-C169</f>
        <v>0.20000000000000284</v>
      </c>
      <c r="G169"/>
    </row>
    <row r="170" spans="2:7" x14ac:dyDescent="0.25">
      <c r="B170" t="s">
        <v>92</v>
      </c>
      <c r="C170" s="23">
        <f t="array" ref="C170">INDEX('FAOSTAT_AgArea_99-14_Country'!$L$2:$L$454,MATCH(B170&amp;$C$40,'FAOSTAT_AgArea_99-14_Country'!$D$2:$D$454&amp;'FAOSTAT_AgArea_99-14_Country'!$J$2:$J$454,0),1)</f>
        <v>235.7</v>
      </c>
      <c r="D170" s="23">
        <f t="array" ref="D170">INDEX('FAOSTAT_AgArea_99-14_Country'!$L$2:$L$454,MATCH(B170&amp;$D$40,'FAOSTAT_AgArea_99-14_Country'!$D$2:$D$454&amp;'FAOSTAT_AgArea_99-14_Country'!$J$2:$J$454,0),1)</f>
        <v>235.9</v>
      </c>
      <c r="E170" s="23">
        <f t="shared" si="2"/>
        <v>0.20000000000001705</v>
      </c>
      <c r="G170"/>
    </row>
    <row r="171" spans="2:7" x14ac:dyDescent="0.25">
      <c r="B171" t="s">
        <v>59</v>
      </c>
      <c r="C171" s="23">
        <f t="array" ref="C171">INDEX('FAOSTAT_AgArea_99-14_Country'!$L$2:$L$454,MATCH(B171&amp;$C$40,'FAOSTAT_AgArea_99-14_Country'!$D$2:$D$454&amp;'FAOSTAT_AgArea_99-14_Country'!$J$2:$J$454,0),1)</f>
        <v>132</v>
      </c>
      <c r="D171" s="23">
        <f t="array" ref="D171">INDEX('FAOSTAT_AgArea_99-14_Country'!$L$2:$L$454,MATCH(B171&amp;$D$40,'FAOSTAT_AgArea_99-14_Country'!$D$2:$D$454&amp;'FAOSTAT_AgArea_99-14_Country'!$J$2:$J$454,0),1)</f>
        <v>133</v>
      </c>
      <c r="E171" s="23">
        <f t="shared" si="2"/>
        <v>1</v>
      </c>
      <c r="G171"/>
    </row>
    <row r="172" spans="2:7" x14ac:dyDescent="0.25">
      <c r="B172" t="s">
        <v>135</v>
      </c>
      <c r="C172" s="23">
        <f t="array" ref="C172">INDEX('FAOSTAT_AgArea_99-14_Country'!$L$2:$L$454,MATCH(B172&amp;$C$40,'FAOSTAT_AgArea_99-14_Country'!$D$2:$D$454&amp;'FAOSTAT_AgArea_99-14_Country'!$J$2:$J$454,0),1)</f>
        <v>9</v>
      </c>
      <c r="D172" s="23">
        <f t="array" ref="D172">INDEX('FAOSTAT_AgArea_99-14_Country'!$L$2:$L$454,MATCH(B172&amp;$D$40,'FAOSTAT_AgArea_99-14_Country'!$D$2:$D$454&amp;'FAOSTAT_AgArea_99-14_Country'!$J$2:$J$454,0),1)</f>
        <v>10.23</v>
      </c>
      <c r="E172" s="23">
        <f t="shared" si="2"/>
        <v>1.2300000000000004</v>
      </c>
      <c r="G172"/>
    </row>
    <row r="173" spans="2:7" x14ac:dyDescent="0.25">
      <c r="B173" t="s">
        <v>239</v>
      </c>
      <c r="C173" s="23">
        <f t="array" ref="C173">INDEX('FAOSTAT_AgArea_99-14_Country'!$L$2:$L$454,MATCH(B173&amp;$C$40,'FAOSTAT_AgArea_99-14_Country'!$D$2:$D$454&amp;'FAOSTAT_AgArea_99-14_Country'!$J$2:$J$454,0),1)</f>
        <v>7.9</v>
      </c>
      <c r="D173" s="23">
        <f t="array" ref="D173">INDEX('FAOSTAT_AgArea_99-14_Country'!$L$2:$L$454,MATCH(B173&amp;$D$40,'FAOSTAT_AgArea_99-14_Country'!$D$2:$D$454&amp;'FAOSTAT_AgArea_99-14_Country'!$J$2:$J$454,0),1)</f>
        <v>9.52</v>
      </c>
      <c r="E173" s="23">
        <f t="shared" si="2"/>
        <v>1.6199999999999992</v>
      </c>
      <c r="G173"/>
    </row>
    <row r="174" spans="2:7" x14ac:dyDescent="0.25">
      <c r="B174" t="s">
        <v>187</v>
      </c>
      <c r="C174" s="23">
        <f t="array" ref="C174">INDEX('FAOSTAT_AgArea_99-14_Country'!$L$2:$L$454,MATCH(B174&amp;$C$40,'FAOSTAT_AgArea_99-14_Country'!$D$2:$D$454&amp;'FAOSTAT_AgArea_99-14_Country'!$J$2:$J$454,0),1)</f>
        <v>47</v>
      </c>
      <c r="D174" s="23">
        <f t="array" ref="D174">INDEX('FAOSTAT_AgArea_99-14_Country'!$L$2:$L$454,MATCH(B174&amp;$D$40,'FAOSTAT_AgArea_99-14_Country'!$D$2:$D$454&amp;'FAOSTAT_AgArea_99-14_Country'!$J$2:$J$454,0),1)</f>
        <v>48.7</v>
      </c>
      <c r="E174" s="23">
        <f t="shared" si="2"/>
        <v>1.7000000000000028</v>
      </c>
      <c r="G174"/>
    </row>
    <row r="175" spans="2:7" x14ac:dyDescent="0.25">
      <c r="B175" t="s">
        <v>32</v>
      </c>
      <c r="C175" s="23">
        <f t="array" ref="C175">INDEX('FAOSTAT_AgArea_99-14_Country'!$L$2:$L$454,MATCH(B175&amp;$C$40,'FAOSTAT_AgArea_99-14_Country'!$D$2:$D$454&amp;'FAOSTAT_AgArea_99-14_Country'!$J$2:$J$454,0),1)</f>
        <v>12</v>
      </c>
      <c r="D175" s="23">
        <f t="array" ref="D175">INDEX('FAOSTAT_AgArea_99-14_Country'!$L$2:$L$454,MATCH(B175&amp;$D$40,'FAOSTAT_AgArea_99-14_Country'!$D$2:$D$454&amp;'FAOSTAT_AgArea_99-14_Country'!$J$2:$J$454,0),1)</f>
        <v>14</v>
      </c>
      <c r="E175" s="23">
        <f t="shared" si="2"/>
        <v>2</v>
      </c>
      <c r="G175"/>
    </row>
    <row r="176" spans="2:7" x14ac:dyDescent="0.25">
      <c r="B176" t="s">
        <v>212</v>
      </c>
      <c r="C176" s="23">
        <f t="array" ref="C176">INDEX('FAOSTAT_AgArea_99-14_Country'!$L$2:$L$454,MATCH(B176&amp;$C$40,'FAOSTAT_AgArea_99-14_Country'!$D$2:$D$454&amp;'FAOSTAT_AgArea_99-14_Country'!$J$2:$J$454,0),1)</f>
        <v>31</v>
      </c>
      <c r="D176" s="23">
        <f t="array" ref="D176">INDEX('FAOSTAT_AgArea_99-14_Country'!$L$2:$L$454,MATCH(B176&amp;$D$40,'FAOSTAT_AgArea_99-14_Country'!$D$2:$D$454&amp;'FAOSTAT_AgArea_99-14_Country'!$J$2:$J$454,0),1)</f>
        <v>33</v>
      </c>
      <c r="E176" s="23">
        <f t="shared" si="2"/>
        <v>2</v>
      </c>
      <c r="G176"/>
    </row>
    <row r="177" spans="2:7" x14ac:dyDescent="0.25">
      <c r="B177" t="s">
        <v>26</v>
      </c>
      <c r="C177" s="23">
        <f t="array" ref="C177">INDEX('FAOSTAT_AgArea_99-14_Country'!$L$2:$L$454,MATCH(B177&amp;$C$40,'FAOSTAT_AgArea_99-14_Country'!$D$2:$D$454&amp;'FAOSTAT_AgArea_99-14_Country'!$J$2:$J$454,0),1)</f>
        <v>18.8</v>
      </c>
      <c r="D177" s="23">
        <f t="array" ref="D177">INDEX('FAOSTAT_AgArea_99-14_Country'!$L$2:$L$454,MATCH(B177&amp;$D$40,'FAOSTAT_AgArea_99-14_Country'!$D$2:$D$454&amp;'FAOSTAT_AgArea_99-14_Country'!$J$2:$J$454,0),1)</f>
        <v>20.9</v>
      </c>
      <c r="E177" s="23">
        <f t="shared" si="2"/>
        <v>2.0999999999999979</v>
      </c>
      <c r="G177"/>
    </row>
    <row r="178" spans="2:7" x14ac:dyDescent="0.25">
      <c r="B178" t="s">
        <v>82</v>
      </c>
      <c r="C178" s="23">
        <f t="array" ref="C178">INDEX('FAOSTAT_AgArea_99-14_Country'!$L$2:$L$454,MATCH(B178&amp;$C$40,'FAOSTAT_AgArea_99-14_Country'!$D$2:$D$454&amp;'FAOSTAT_AgArea_99-14_Country'!$J$2:$J$454,0),1)</f>
        <v>43</v>
      </c>
      <c r="D178" s="23">
        <f t="array" ref="D178">INDEX('FAOSTAT_AgArea_99-14_Country'!$L$2:$L$454,MATCH(B178&amp;$D$40,'FAOSTAT_AgArea_99-14_Country'!$D$2:$D$454&amp;'FAOSTAT_AgArea_99-14_Country'!$J$2:$J$454,0),1)</f>
        <v>45.5</v>
      </c>
      <c r="E178" s="23">
        <f t="shared" si="2"/>
        <v>2.5</v>
      </c>
      <c r="G178"/>
    </row>
    <row r="179" spans="2:7" x14ac:dyDescent="0.25">
      <c r="B179" t="s">
        <v>94</v>
      </c>
      <c r="C179" s="23">
        <f t="array" ref="C179">INDEX('FAOSTAT_AgArea_99-14_Country'!$L$2:$L$454,MATCH(B179&amp;$C$40,'FAOSTAT_AgArea_99-14_Country'!$D$2:$D$454&amp;'FAOSTAT_AgArea_99-14_Country'!$J$2:$J$454,0),1)</f>
        <v>50</v>
      </c>
      <c r="D179" s="23">
        <f t="array" ref="D179">INDEX('FAOSTAT_AgArea_99-14_Country'!$L$2:$L$454,MATCH(B179&amp;$D$40,'FAOSTAT_AgArea_99-14_Country'!$D$2:$D$454&amp;'FAOSTAT_AgArea_99-14_Country'!$J$2:$J$454,0),1)</f>
        <v>52.9</v>
      </c>
      <c r="E179" s="23">
        <f t="shared" si="2"/>
        <v>2.8999999999999986</v>
      </c>
      <c r="G179"/>
    </row>
    <row r="180" spans="2:7" x14ac:dyDescent="0.25">
      <c r="B180" t="s">
        <v>45</v>
      </c>
      <c r="C180" s="23">
        <f t="array" ref="C180">INDEX('FAOSTAT_AgArea_99-14_Country'!$L$2:$L$454,MATCH(B180&amp;$C$40,'FAOSTAT_AgArea_99-14_Country'!$D$2:$D$454&amp;'FAOSTAT_AgArea_99-14_Country'!$J$2:$J$454,0),1)</f>
        <v>10</v>
      </c>
      <c r="D180" s="23">
        <f t="array" ref="D180">INDEX('FAOSTAT_AgArea_99-14_Country'!$L$2:$L$454,MATCH(B180&amp;$D$40,'FAOSTAT_AgArea_99-14_Country'!$D$2:$D$454&amp;'FAOSTAT_AgArea_99-14_Country'!$J$2:$J$454,0),1)</f>
        <v>14.4</v>
      </c>
      <c r="E180" s="23">
        <f t="shared" si="2"/>
        <v>4.4000000000000004</v>
      </c>
      <c r="G180"/>
    </row>
    <row r="181" spans="2:7" x14ac:dyDescent="0.25">
      <c r="B181" t="s">
        <v>68</v>
      </c>
      <c r="C181" s="23">
        <f t="array" ref="C181">INDEX('FAOSTAT_AgArea_99-14_Country'!$L$2:$L$454,MATCH(B181&amp;$C$40,'FAOSTAT_AgArea_99-14_Country'!$D$2:$D$454&amp;'FAOSTAT_AgArea_99-14_Country'!$J$2:$J$454,0),1)</f>
        <v>19</v>
      </c>
      <c r="D181" s="23">
        <f t="array" ref="D181">INDEX('FAOSTAT_AgArea_99-14_Country'!$L$2:$L$454,MATCH(B181&amp;$D$40,'FAOSTAT_AgArea_99-14_Country'!$D$2:$D$454&amp;'FAOSTAT_AgArea_99-14_Country'!$J$2:$J$454,0),1)</f>
        <v>25</v>
      </c>
      <c r="E181" s="23">
        <f t="shared" si="2"/>
        <v>6</v>
      </c>
      <c r="G181"/>
    </row>
    <row r="182" spans="2:7" x14ac:dyDescent="0.25">
      <c r="B182" t="s">
        <v>81</v>
      </c>
      <c r="C182" s="23">
        <f t="array" ref="C182">INDEX('FAOSTAT_AgArea_99-14_Country'!$L$2:$L$454,MATCH(B182&amp;$C$40,'FAOSTAT_AgArea_99-14_Country'!$D$2:$D$454&amp;'FAOSTAT_AgArea_99-14_Country'!$J$2:$J$454,0),1)</f>
        <v>23</v>
      </c>
      <c r="D182" s="23">
        <f t="array" ref="D182">INDEX('FAOSTAT_AgArea_99-14_Country'!$L$2:$L$454,MATCH(B182&amp;$D$40,'FAOSTAT_AgArea_99-14_Country'!$D$2:$D$454&amp;'FAOSTAT_AgArea_99-14_Country'!$J$2:$J$454,0),1)</f>
        <v>30.6</v>
      </c>
      <c r="E182" s="23">
        <f t="shared" si="2"/>
        <v>7.6000000000000014</v>
      </c>
      <c r="G182"/>
    </row>
    <row r="183" spans="2:7" x14ac:dyDescent="0.25">
      <c r="B183" t="s">
        <v>121</v>
      </c>
      <c r="C183" s="23">
        <f t="array" ref="C183">INDEX('FAOSTAT_AgArea_99-14_Country'!$L$2:$L$454,MATCH(B183&amp;$C$40,'FAOSTAT_AgArea_99-14_Country'!$D$2:$D$454&amp;'FAOSTAT_AgArea_99-14_Country'!$J$2:$J$454,0),1)</f>
        <v>144</v>
      </c>
      <c r="D183" s="23">
        <f t="array" ref="D183">INDEX('FAOSTAT_AgArea_99-14_Country'!$L$2:$L$454,MATCH(B183&amp;$D$40,'FAOSTAT_AgArea_99-14_Country'!$D$2:$D$454&amp;'FAOSTAT_AgArea_99-14_Country'!$J$2:$J$454,0),1)</f>
        <v>152.1</v>
      </c>
      <c r="E183" s="23">
        <f t="shared" si="2"/>
        <v>8.0999999999999943</v>
      </c>
      <c r="G183"/>
    </row>
    <row r="184" spans="2:7" x14ac:dyDescent="0.25">
      <c r="B184" t="s">
        <v>43</v>
      </c>
      <c r="C184" s="23">
        <f t="array" ref="C184">INDEX('FAOSTAT_AgArea_99-14_Country'!$L$2:$L$454,MATCH(B184&amp;$C$40,'FAOSTAT_AgArea_99-14_Country'!$D$2:$D$454&amp;'FAOSTAT_AgArea_99-14_Country'!$J$2:$J$454,0),1)</f>
        <v>150</v>
      </c>
      <c r="D184" s="23">
        <f t="array" ref="D184">INDEX('FAOSTAT_AgArea_99-14_Country'!$L$2:$L$454,MATCH(B184&amp;$D$40,'FAOSTAT_AgArea_99-14_Country'!$D$2:$D$454&amp;'FAOSTAT_AgArea_99-14_Country'!$J$2:$J$454,0),1)</f>
        <v>160</v>
      </c>
      <c r="E184" s="23">
        <f t="shared" si="2"/>
        <v>10</v>
      </c>
      <c r="G184"/>
    </row>
    <row r="185" spans="2:7" x14ac:dyDescent="0.25">
      <c r="B185" t="s">
        <v>51</v>
      </c>
      <c r="C185" s="23">
        <f t="array" ref="C185">INDEX('FAOSTAT_AgArea_99-14_Country'!$L$2:$L$454,MATCH(B185&amp;$C$40,'FAOSTAT_AgArea_99-14_Country'!$D$2:$D$454&amp;'FAOSTAT_AgArea_99-14_Country'!$J$2:$J$454,0),1)</f>
        <v>71</v>
      </c>
      <c r="D185" s="23">
        <f t="array" ref="D185">INDEX('FAOSTAT_AgArea_99-14_Country'!$L$2:$L$454,MATCH(B185&amp;$D$40,'FAOSTAT_AgArea_99-14_Country'!$D$2:$D$454&amp;'FAOSTAT_AgArea_99-14_Country'!$J$2:$J$454,0),1)</f>
        <v>84</v>
      </c>
      <c r="E185" s="23">
        <f t="shared" si="2"/>
        <v>13</v>
      </c>
      <c r="G185"/>
    </row>
    <row r="186" spans="2:7" x14ac:dyDescent="0.25">
      <c r="B186" t="s">
        <v>221</v>
      </c>
      <c r="C186" s="23">
        <f t="array" ref="C186">INDEX('FAOSTAT_AgArea_99-14_Country'!$L$2:$L$454,MATCH(B186&amp;$C$40,'FAOSTAT_AgArea_99-14_Country'!$D$2:$D$454&amp;'FAOSTAT_AgArea_99-14_Country'!$J$2:$J$454,0),1)</f>
        <v>17219</v>
      </c>
      <c r="D186" s="23">
        <f t="array" ref="D186">INDEX('FAOSTAT_AgArea_99-14_Country'!$L$2:$L$454,MATCH(B186&amp;$D$40,'FAOSTAT_AgArea_99-14_Country'!$D$2:$D$454&amp;'FAOSTAT_AgArea_99-14_Country'!$J$2:$J$454,0),1)</f>
        <v>17232</v>
      </c>
      <c r="E186" s="23">
        <f t="shared" si="2"/>
        <v>13</v>
      </c>
      <c r="G186"/>
    </row>
    <row r="187" spans="2:7" x14ac:dyDescent="0.25">
      <c r="B187" t="s">
        <v>153</v>
      </c>
      <c r="C187" s="23">
        <f t="array" ref="C187">INDEX('FAOSTAT_AgArea_99-14_Country'!$L$2:$L$454,MATCH(B187&amp;$C$40,'FAOSTAT_AgArea_99-14_Country'!$D$2:$D$454&amp;'FAOSTAT_AgArea_99-14_Country'!$J$2:$J$454,0),1)</f>
        <v>173</v>
      </c>
      <c r="D187" s="23">
        <f t="array" ref="D187">INDEX('FAOSTAT_AgArea_99-14_Country'!$L$2:$L$454,MATCH(B187&amp;$D$40,'FAOSTAT_AgArea_99-14_Country'!$D$2:$D$454&amp;'FAOSTAT_AgArea_99-14_Country'!$J$2:$J$454,0),1)</f>
        <v>187</v>
      </c>
      <c r="E187" s="23">
        <f t="shared" si="2"/>
        <v>14</v>
      </c>
      <c r="G187"/>
    </row>
    <row r="188" spans="2:7" x14ac:dyDescent="0.25">
      <c r="B188" t="s">
        <v>23</v>
      </c>
      <c r="C188" s="23">
        <f t="array" ref="C188">INDEX('FAOSTAT_AgArea_99-14_Country'!$L$2:$L$454,MATCH(B188&amp;$C$40,'FAOSTAT_AgArea_99-14_Country'!$D$2:$D$454&amp;'FAOSTAT_AgArea_99-14_Country'!$J$2:$J$454,0),1)</f>
        <v>1145</v>
      </c>
      <c r="D188" s="23">
        <f t="array" ref="D188">INDEX('FAOSTAT_AgArea_99-14_Country'!$L$2:$L$454,MATCH(B188&amp;$D$40,'FAOSTAT_AgArea_99-14_Country'!$D$2:$D$454&amp;'FAOSTAT_AgArea_99-14_Country'!$J$2:$J$454,0),1)</f>
        <v>1174.29</v>
      </c>
      <c r="E188" s="23">
        <f t="shared" si="2"/>
        <v>29.289999999999964</v>
      </c>
      <c r="G188"/>
    </row>
    <row r="189" spans="2:7" x14ac:dyDescent="0.25">
      <c r="B189" t="s">
        <v>44</v>
      </c>
      <c r="C189" s="23">
        <f t="array" ref="C189">INDEX('FAOSTAT_AgArea_99-14_Country'!$L$2:$L$454,MATCH(B189&amp;$C$40,'FAOSTAT_AgArea_99-14_Country'!$D$2:$D$454&amp;'FAOSTAT_AgArea_99-14_Country'!$J$2:$J$454,0),1)</f>
        <v>76</v>
      </c>
      <c r="D189" s="23">
        <f t="array" ref="D189">INDEX('FAOSTAT_AgArea_99-14_Country'!$L$2:$L$454,MATCH(B189&amp;$D$40,'FAOSTAT_AgArea_99-14_Country'!$D$2:$D$454&amp;'FAOSTAT_AgArea_99-14_Country'!$J$2:$J$454,0),1)</f>
        <v>108</v>
      </c>
      <c r="E189" s="23">
        <f t="shared" si="2"/>
        <v>32</v>
      </c>
      <c r="G189"/>
    </row>
    <row r="190" spans="2:7" x14ac:dyDescent="0.25">
      <c r="B190" t="s">
        <v>170</v>
      </c>
      <c r="C190" s="23">
        <f t="array" ref="C190">INDEX('FAOSTAT_AgArea_99-14_Country'!$L$2:$L$454,MATCH(B190&amp;$C$40,'FAOSTAT_AgArea_99-14_Country'!$D$2:$D$454&amp;'FAOSTAT_AgArea_99-14_Country'!$J$2:$J$454,0),1)</f>
        <v>1588</v>
      </c>
      <c r="D190" s="23">
        <f t="array" ref="D190">INDEX('FAOSTAT_AgArea_99-14_Country'!$L$2:$L$454,MATCH(B190&amp;$D$40,'FAOSTAT_AgArea_99-14_Country'!$D$2:$D$454&amp;'FAOSTAT_AgArea_99-14_Country'!$J$2:$J$454,0),1)</f>
        <v>1630</v>
      </c>
      <c r="E190" s="23">
        <f t="shared" si="2"/>
        <v>42</v>
      </c>
      <c r="G190"/>
    </row>
    <row r="191" spans="2:7" x14ac:dyDescent="0.25">
      <c r="B191" t="s">
        <v>171</v>
      </c>
      <c r="C191" s="23">
        <f t="array" ref="C191">INDEX('FAOSTAT_AgArea_99-14_Country'!$L$2:$L$454,MATCH(B191&amp;$C$40,'FAOSTAT_AgArea_99-14_Country'!$D$2:$D$454&amp;'FAOSTAT_AgArea_99-14_Country'!$J$2:$J$454,0),1)</f>
        <v>337</v>
      </c>
      <c r="D191" s="23">
        <f t="array" ref="D191">INDEX('FAOSTAT_AgArea_99-14_Country'!$L$2:$L$454,MATCH(B191&amp;$D$40,'FAOSTAT_AgArea_99-14_Country'!$D$2:$D$454&amp;'FAOSTAT_AgArea_99-14_Country'!$J$2:$J$454,0),1)</f>
        <v>380</v>
      </c>
      <c r="E191" s="23">
        <f t="shared" si="2"/>
        <v>43</v>
      </c>
      <c r="G191"/>
    </row>
    <row r="192" spans="2:7" x14ac:dyDescent="0.25">
      <c r="B192" t="s">
        <v>155</v>
      </c>
      <c r="C192" s="23">
        <f t="array" ref="C192">INDEX('FAOSTAT_AgArea_99-14_Country'!$L$2:$L$454,MATCH(B192&amp;$C$40,'FAOSTAT_AgArea_99-14_Country'!$D$2:$D$454&amp;'FAOSTAT_AgArea_99-14_Country'!$J$2:$J$454,0),1)</f>
        <v>5018</v>
      </c>
      <c r="D192" s="23">
        <f t="array" ref="D192">INDEX('FAOSTAT_AgArea_99-14_Country'!$L$2:$L$454,MATCH(B192&amp;$D$40,'FAOSTAT_AgArea_99-14_Country'!$D$2:$D$454&amp;'FAOSTAT_AgArea_99-14_Country'!$J$2:$J$454,0),1)</f>
        <v>5065</v>
      </c>
      <c r="E192" s="23">
        <f t="shared" si="2"/>
        <v>47</v>
      </c>
      <c r="G192"/>
    </row>
    <row r="193" spans="2:7" x14ac:dyDescent="0.25">
      <c r="B193" t="s">
        <v>109</v>
      </c>
      <c r="C193" s="23">
        <f t="array" ref="C193">INDEX('FAOSTAT_AgArea_99-14_Country'!$L$2:$L$454,MATCH(B193&amp;$C$40,'FAOSTAT_AgArea_99-14_Country'!$D$2:$D$454&amp;'FAOSTAT_AgArea_99-14_Country'!$J$2:$J$454,0),1)</f>
        <v>4418</v>
      </c>
      <c r="D193" s="23">
        <f t="array" ref="D193">INDEX('FAOSTAT_AgArea_99-14_Country'!$L$2:$L$454,MATCH(B193&amp;$D$40,'FAOSTAT_AgArea_99-14_Country'!$D$2:$D$454&amp;'FAOSTAT_AgArea_99-14_Country'!$J$2:$J$454,0),1)</f>
        <v>4466</v>
      </c>
      <c r="E193" s="23">
        <f t="shared" si="2"/>
        <v>48</v>
      </c>
      <c r="G193"/>
    </row>
    <row r="194" spans="2:7" x14ac:dyDescent="0.25">
      <c r="B194" t="s">
        <v>86</v>
      </c>
      <c r="C194" s="23">
        <f t="array" ref="C194">INDEX('FAOSTAT_AgArea_99-14_Country'!$L$2:$L$454,MATCH(B194&amp;$C$40,'FAOSTAT_AgArea_99-14_Country'!$D$2:$D$454&amp;'FAOSTAT_AgArea_99-14_Country'!$J$2:$J$454,0),1)</f>
        <v>552</v>
      </c>
      <c r="D194" s="23">
        <f t="array" ref="D194">INDEX('FAOSTAT_AgArea_99-14_Country'!$L$2:$L$454,MATCH(B194&amp;$D$40,'FAOSTAT_AgArea_99-14_Country'!$D$2:$D$454&amp;'FAOSTAT_AgArea_99-14_Country'!$J$2:$J$454,0),1)</f>
        <v>605</v>
      </c>
      <c r="E194" s="23">
        <f t="shared" si="2"/>
        <v>53</v>
      </c>
      <c r="G194"/>
    </row>
    <row r="195" spans="2:7" x14ac:dyDescent="0.25">
      <c r="B195" t="s">
        <v>88</v>
      </c>
      <c r="C195" s="23">
        <f t="array" ref="C195">INDEX('FAOSTAT_AgArea_99-14_Country'!$L$2:$L$454,MATCH(B195&amp;$C$40,'FAOSTAT_AgArea_99-14_Country'!$D$2:$D$454&amp;'FAOSTAT_AgArea_99-14_Country'!$J$2:$J$454,0),1)</f>
        <v>2105</v>
      </c>
      <c r="D195" s="23">
        <f t="array" ref="D195">INDEX('FAOSTAT_AgArea_99-14_Country'!$L$2:$L$454,MATCH(B195&amp;$D$40,'FAOSTAT_AgArea_99-14_Country'!$D$2:$D$454&amp;'FAOSTAT_AgArea_99-14_Country'!$J$2:$J$454,0),1)</f>
        <v>2162</v>
      </c>
      <c r="E195" s="23">
        <f t="shared" si="2"/>
        <v>57</v>
      </c>
      <c r="G195"/>
    </row>
    <row r="196" spans="2:7" x14ac:dyDescent="0.25">
      <c r="B196" t="s">
        <v>195</v>
      </c>
      <c r="C196" s="23">
        <f t="array" ref="C196">INDEX('FAOSTAT_AgArea_99-14_Country'!$L$2:$L$454,MATCH(B196&amp;$C$40,'FAOSTAT_AgArea_99-14_Country'!$D$2:$D$454&amp;'FAOSTAT_AgArea_99-14_Country'!$J$2:$J$454,0),1)</f>
        <v>44067</v>
      </c>
      <c r="D196" s="23">
        <f t="array" ref="D196">INDEX('FAOSTAT_AgArea_99-14_Country'!$L$2:$L$454,MATCH(B196&amp;$D$40,'FAOSTAT_AgArea_99-14_Country'!$D$2:$D$454&amp;'FAOSTAT_AgArea_99-14_Country'!$J$2:$J$454,0),1)</f>
        <v>44125</v>
      </c>
      <c r="E196" s="23">
        <f t="shared" si="2"/>
        <v>58</v>
      </c>
      <c r="G196"/>
    </row>
    <row r="197" spans="2:7" x14ac:dyDescent="0.25">
      <c r="B197" t="s">
        <v>79</v>
      </c>
      <c r="C197" s="23">
        <f t="array" ref="C197">INDEX('FAOSTAT_AgArea_99-14_Country'!$L$2:$L$454,MATCH(B197&amp;$C$40,'FAOSTAT_AgArea_99-14_Country'!$D$2:$D$454&amp;'FAOSTAT_AgArea_99-14_Country'!$J$2:$J$454,0),1)</f>
        <v>2201.4</v>
      </c>
      <c r="D197" s="23">
        <f t="array" ref="D197">INDEX('FAOSTAT_AgArea_99-14_Country'!$L$2:$L$454,MATCH(B197&amp;$D$40,'FAOSTAT_AgArea_99-14_Country'!$D$2:$D$454&amp;'FAOSTAT_AgArea_99-14_Country'!$J$2:$J$454,0),1)</f>
        <v>2267.1</v>
      </c>
      <c r="E197" s="23">
        <f t="shared" si="2"/>
        <v>65.699999999999818</v>
      </c>
      <c r="G197"/>
    </row>
    <row r="198" spans="2:7" x14ac:dyDescent="0.25">
      <c r="B198" t="s">
        <v>124</v>
      </c>
      <c r="C198" s="23">
        <f t="array" ref="C198">INDEX('FAOSTAT_AgArea_99-14_Country'!$L$2:$L$454,MATCH(B198&amp;$C$40,'FAOSTAT_AgArea_99-14_Country'!$D$2:$D$454&amp;'FAOSTAT_AgArea_99-14_Country'!$J$2:$J$454,0),1)</f>
        <v>582.5</v>
      </c>
      <c r="D198" s="23">
        <f t="array" ref="D198">INDEX('FAOSTAT_AgArea_99-14_Country'!$L$2:$L$454,MATCH(B198&amp;$D$40,'FAOSTAT_AgArea_99-14_Country'!$D$2:$D$454&amp;'FAOSTAT_AgArea_99-14_Country'!$J$2:$J$454,0),1)</f>
        <v>658</v>
      </c>
      <c r="E198" s="23">
        <f t="shared" si="2"/>
        <v>75.5</v>
      </c>
      <c r="G198"/>
    </row>
    <row r="199" spans="2:7" x14ac:dyDescent="0.25">
      <c r="B199" t="s">
        <v>65</v>
      </c>
      <c r="C199" s="23">
        <f t="array" ref="C199">INDEX('FAOSTAT_AgArea_99-14_Country'!$L$2:$L$454,MATCH(B199&amp;$C$40,'FAOSTAT_AgArea_99-14_Country'!$D$2:$D$454&amp;'FAOSTAT_AgArea_99-14_Country'!$J$2:$J$454,0),1)</f>
        <v>4692.3999999999996</v>
      </c>
      <c r="D199" s="23">
        <f t="array" ref="D199">INDEX('FAOSTAT_AgArea_99-14_Country'!$L$2:$L$454,MATCH(B199&amp;$D$40,'FAOSTAT_AgArea_99-14_Country'!$D$2:$D$454&amp;'FAOSTAT_AgArea_99-14_Country'!$J$2:$J$454,0),1)</f>
        <v>4769.7</v>
      </c>
      <c r="E199" s="23">
        <f t="shared" si="2"/>
        <v>77.300000000000182</v>
      </c>
      <c r="G199"/>
    </row>
    <row r="200" spans="2:7" x14ac:dyDescent="0.25">
      <c r="B200" t="s">
        <v>119</v>
      </c>
      <c r="C200" s="23">
        <f t="array" ref="C200">INDEX('FAOSTAT_AgArea_99-14_Country'!$L$2:$L$454,MATCH(B200&amp;$C$40,'FAOSTAT_AgArea_99-14_Country'!$D$2:$D$454&amp;'FAOSTAT_AgArea_99-14_Country'!$J$2:$J$454,0),1)</f>
        <v>2550</v>
      </c>
      <c r="D200" s="23">
        <f t="array" ref="D200">INDEX('FAOSTAT_AgArea_99-14_Country'!$L$2:$L$454,MATCH(B200&amp;$D$40,'FAOSTAT_AgArea_99-14_Country'!$D$2:$D$454&amp;'FAOSTAT_AgArea_99-14_Country'!$J$2:$J$454,0),1)</f>
        <v>2630</v>
      </c>
      <c r="E200" s="23">
        <f t="shared" si="2"/>
        <v>80</v>
      </c>
      <c r="G200"/>
    </row>
    <row r="201" spans="2:7" x14ac:dyDescent="0.25">
      <c r="B201" t="s">
        <v>60</v>
      </c>
      <c r="C201" s="23">
        <f t="array" ref="C201">INDEX('FAOSTAT_AgArea_99-14_Country'!$L$2:$L$454,MATCH(B201&amp;$C$40,'FAOSTAT_AgArea_99-14_Country'!$D$2:$D$454&amp;'FAOSTAT_AgArea_99-14_Country'!$J$2:$J$454,0),1)</f>
        <v>10544</v>
      </c>
      <c r="D201" s="23">
        <f t="array" ref="D201">INDEX('FAOSTAT_AgArea_99-14_Country'!$L$2:$L$454,MATCH(B201&amp;$D$40,'FAOSTAT_AgArea_99-14_Country'!$D$2:$D$454&amp;'FAOSTAT_AgArea_99-14_Country'!$J$2:$J$454,0),1)</f>
        <v>10627</v>
      </c>
      <c r="E201" s="23">
        <f t="shared" si="2"/>
        <v>83</v>
      </c>
      <c r="G201"/>
    </row>
    <row r="202" spans="2:7" x14ac:dyDescent="0.25">
      <c r="B202" t="s">
        <v>163</v>
      </c>
      <c r="C202" s="23">
        <f t="array" ref="C202">INDEX('FAOSTAT_AgArea_99-14_Country'!$L$2:$L$454,MATCH(B202&amp;$C$40,'FAOSTAT_AgArea_99-14_Country'!$D$2:$D$454&amp;'FAOSTAT_AgArea_99-14_Country'!$J$2:$J$454,0),1)</f>
        <v>2157</v>
      </c>
      <c r="D202" s="23">
        <f t="array" ref="D202">INDEX('FAOSTAT_AgArea_99-14_Country'!$L$2:$L$454,MATCH(B202&amp;$D$40,'FAOSTAT_AgArea_99-14_Country'!$D$2:$D$454&amp;'FAOSTAT_AgArea_99-14_Country'!$J$2:$J$454,0),1)</f>
        <v>2257</v>
      </c>
      <c r="E202" s="23">
        <f t="shared" si="2"/>
        <v>100</v>
      </c>
    </row>
    <row r="203" spans="2:7" x14ac:dyDescent="0.25">
      <c r="B203" t="s">
        <v>126</v>
      </c>
      <c r="C203" s="23">
        <f t="array" ref="C203">INDEX('FAOSTAT_AgArea_99-14_Country'!$L$2:$L$454,MATCH(B203&amp;$C$40,'FAOSTAT_AgArea_99-14_Country'!$D$2:$D$454&amp;'FAOSTAT_AgArea_99-14_Country'!$J$2:$J$454,0),1)</f>
        <v>2590</v>
      </c>
      <c r="D203" s="23">
        <f t="array" ref="D203">INDEX('FAOSTAT_AgArea_99-14_Country'!$L$2:$L$454,MATCH(B203&amp;$D$40,'FAOSTAT_AgArea_99-14_Country'!$D$2:$D$454&amp;'FAOSTAT_AgArea_99-14_Country'!$J$2:$J$454,0),1)</f>
        <v>2700</v>
      </c>
      <c r="E203" s="23">
        <f t="shared" si="2"/>
        <v>110</v>
      </c>
      <c r="G203"/>
    </row>
    <row r="204" spans="2:7" x14ac:dyDescent="0.25">
      <c r="B204" t="s">
        <v>192</v>
      </c>
      <c r="C204" s="23">
        <f t="array" ref="C204">INDEX('FAOSTAT_AgArea_99-14_Country'!$L$2:$L$454,MATCH(B204&amp;$C$40,'FAOSTAT_AgArea_99-14_Country'!$D$2:$D$454&amp;'FAOSTAT_AgArea_99-14_Country'!$J$2:$J$454,0),1)</f>
        <v>500</v>
      </c>
      <c r="D204" s="23">
        <f t="array" ref="D204">INDEX('FAOSTAT_AgArea_99-14_Country'!$L$2:$L$454,MATCH(B204&amp;$D$40,'FAOSTAT_AgArea_99-14_Country'!$D$2:$D$454&amp;'FAOSTAT_AgArea_99-14_Country'!$J$2:$J$454,0),1)</f>
        <v>614.99</v>
      </c>
      <c r="E204" s="23">
        <f t="shared" si="2"/>
        <v>114.99000000000001</v>
      </c>
      <c r="G204"/>
    </row>
    <row r="205" spans="2:7" x14ac:dyDescent="0.25">
      <c r="B205" t="s">
        <v>73</v>
      </c>
      <c r="C205" s="23">
        <f t="array" ref="C205">INDEX('FAOSTAT_AgArea_99-14_Country'!$L$2:$L$454,MATCH(B205&amp;$C$40,'FAOSTAT_AgArea_99-14_Country'!$D$2:$D$454&amp;'FAOSTAT_AgArea_99-14_Country'!$J$2:$J$454,0),1)</f>
        <v>1481</v>
      </c>
      <c r="D205" s="23">
        <f t="array" ref="D205">INDEX('FAOSTAT_AgArea_99-14_Country'!$L$2:$L$454,MATCH(B205&amp;$D$40,'FAOSTAT_AgArea_99-14_Country'!$D$2:$D$454&amp;'FAOSTAT_AgArea_99-14_Country'!$J$2:$J$454,0),1)</f>
        <v>1602</v>
      </c>
      <c r="E205" s="23">
        <f t="shared" si="2"/>
        <v>121</v>
      </c>
      <c r="G205"/>
    </row>
    <row r="206" spans="2:7" x14ac:dyDescent="0.25">
      <c r="B206" t="s">
        <v>173</v>
      </c>
      <c r="C206" s="23">
        <f t="array" ref="C206">INDEX('FAOSTAT_AgArea_99-14_Country'!$L$2:$L$454,MATCH(B206&amp;$C$40,'FAOSTAT_AgArea_99-14_Country'!$D$2:$D$454&amp;'FAOSTAT_AgArea_99-14_Country'!$J$2:$J$454,0),1)</f>
        <v>7467</v>
      </c>
      <c r="D206" s="23">
        <f t="array" ref="D206">INDEX('FAOSTAT_AgArea_99-14_Country'!$L$2:$L$454,MATCH(B206&amp;$D$40,'FAOSTAT_AgArea_99-14_Country'!$D$2:$D$454&amp;'FAOSTAT_AgArea_99-14_Country'!$J$2:$J$454,0),1)</f>
        <v>7592</v>
      </c>
      <c r="E206" s="23">
        <f t="shared" si="2"/>
        <v>125</v>
      </c>
      <c r="G206"/>
    </row>
    <row r="207" spans="2:7" x14ac:dyDescent="0.25">
      <c r="B207" t="s">
        <v>48</v>
      </c>
      <c r="C207" s="23">
        <f t="array" ref="C207">INDEX('FAOSTAT_AgArea_99-14_Country'!$L$2:$L$454,MATCH(B207&amp;$C$40,'FAOSTAT_AgArea_99-14_Country'!$D$2:$D$454&amp;'FAOSTAT_AgArea_99-14_Country'!$J$2:$J$454,0),1)</f>
        <v>1887</v>
      </c>
      <c r="D207" s="23">
        <f t="array" ref="D207">INDEX('FAOSTAT_AgArea_99-14_Country'!$L$2:$L$454,MATCH(B207&amp;$D$40,'FAOSTAT_AgArea_99-14_Country'!$D$2:$D$454&amp;'FAOSTAT_AgArea_99-14_Country'!$J$2:$J$454,0),1)</f>
        <v>2033</v>
      </c>
      <c r="E207" s="23">
        <f t="shared" si="2"/>
        <v>146</v>
      </c>
      <c r="G207"/>
    </row>
    <row r="208" spans="2:7" x14ac:dyDescent="0.25">
      <c r="B208" t="s">
        <v>178</v>
      </c>
      <c r="C208" s="23">
        <f t="array" ref="C208">INDEX('FAOSTAT_AgArea_99-14_Country'!$L$2:$L$454,MATCH(B208&amp;$C$40,'FAOSTAT_AgArea_99-14_Country'!$D$2:$D$454&amp;'FAOSTAT_AgArea_99-14_Country'!$J$2:$J$454,0),1)</f>
        <v>1661</v>
      </c>
      <c r="D208" s="23">
        <f t="array" ref="D208">INDEX('FAOSTAT_AgArea_99-14_Country'!$L$2:$L$454,MATCH(B208&amp;$D$40,'FAOSTAT_AgArea_99-14_Country'!$D$2:$D$454&amp;'FAOSTAT_AgArea_99-14_Country'!$J$2:$J$454,0),1)</f>
        <v>1809.5</v>
      </c>
      <c r="E208" s="23">
        <f t="shared" si="2"/>
        <v>148.5</v>
      </c>
      <c r="G208"/>
    </row>
    <row r="209" spans="2:7" x14ac:dyDescent="0.25">
      <c r="B209" t="s">
        <v>99</v>
      </c>
      <c r="C209" s="23">
        <f t="array" ref="C209">INDEX('FAOSTAT_AgArea_99-14_Country'!$L$2:$L$454,MATCH(B209&amp;$C$40,'FAOSTAT_AgArea_99-14_Country'!$D$2:$D$454&amp;'FAOSTAT_AgArea_99-14_Country'!$J$2:$J$454,0),1)</f>
        <v>1690</v>
      </c>
      <c r="D209" s="23">
        <f t="array" ref="D209">INDEX('FAOSTAT_AgArea_99-14_Country'!$L$2:$L$454,MATCH(B209&amp;$D$40,'FAOSTAT_AgArea_99-14_Country'!$D$2:$D$454&amp;'FAOSTAT_AgArea_99-14_Country'!$J$2:$J$454,0),1)</f>
        <v>1840</v>
      </c>
      <c r="E209" s="23">
        <f t="shared" si="2"/>
        <v>150</v>
      </c>
      <c r="G209"/>
    </row>
    <row r="210" spans="2:7" x14ac:dyDescent="0.25">
      <c r="B210" t="s">
        <v>83</v>
      </c>
      <c r="C210" s="23">
        <f t="array" ref="C210">INDEX('FAOSTAT_AgArea_99-14_Country'!$L$2:$L$454,MATCH(B210&amp;$C$40,'FAOSTAT_AgArea_99-14_Country'!$D$2:$D$454&amp;'FAOSTAT_AgArea_99-14_Country'!$J$2:$J$454,0),1)</f>
        <v>1551</v>
      </c>
      <c r="D210" s="23">
        <f t="array" ref="D210">INDEX('FAOSTAT_AgArea_99-14_Country'!$L$2:$L$454,MATCH(B210&amp;$D$40,'FAOSTAT_AgArea_99-14_Country'!$D$2:$D$454&amp;'FAOSTAT_AgArea_99-14_Country'!$J$2:$J$454,0),1)</f>
        <v>1702</v>
      </c>
      <c r="E210" s="23">
        <f t="shared" si="2"/>
        <v>151</v>
      </c>
      <c r="G210"/>
    </row>
    <row r="211" spans="2:7" x14ac:dyDescent="0.25">
      <c r="B211" t="s">
        <v>205</v>
      </c>
      <c r="C211" s="23">
        <f t="array" ref="C211">INDEX('FAOSTAT_AgArea_99-14_Country'!$L$2:$L$454,MATCH(B211&amp;$C$40,'FAOSTAT_AgArea_99-14_Country'!$D$2:$D$454&amp;'FAOSTAT_AgArea_99-14_Country'!$J$2:$J$454,0),1)</f>
        <v>13767</v>
      </c>
      <c r="D211" s="23">
        <f t="array" ref="D211">INDEX('FAOSTAT_AgArea_99-14_Country'!$L$2:$L$454,MATCH(B211&amp;$D$40,'FAOSTAT_AgArea_99-14_Country'!$D$2:$D$454&amp;'FAOSTAT_AgArea_99-14_Country'!$J$2:$J$454,0),1)</f>
        <v>13921</v>
      </c>
      <c r="E211" s="23">
        <f t="shared" si="2"/>
        <v>154</v>
      </c>
      <c r="G211"/>
    </row>
    <row r="212" spans="2:7" x14ac:dyDescent="0.25">
      <c r="B212" t="s">
        <v>20</v>
      </c>
      <c r="C212" s="23">
        <f t="array" ref="C212">INDEX('FAOSTAT_AgArea_99-14_Country'!$L$2:$L$454,MATCH(B212&amp;$C$40,'FAOSTAT_AgArea_99-14_Country'!$D$2:$D$454&amp;'FAOSTAT_AgArea_99-14_Country'!$J$2:$J$454,0),1)</f>
        <v>37753</v>
      </c>
      <c r="D212" s="23">
        <f t="array" ref="D212">INDEX('FAOSTAT_AgArea_99-14_Country'!$L$2:$L$454,MATCH(B212&amp;$D$40,'FAOSTAT_AgArea_99-14_Country'!$D$2:$D$454&amp;'FAOSTAT_AgArea_99-14_Country'!$J$2:$J$454,0),1)</f>
        <v>37910</v>
      </c>
      <c r="E212" s="23">
        <f t="shared" si="2"/>
        <v>157</v>
      </c>
      <c r="G212"/>
    </row>
    <row r="213" spans="2:7" x14ac:dyDescent="0.25">
      <c r="B213" t="s">
        <v>40</v>
      </c>
      <c r="C213" s="23">
        <f t="array" ref="C213">INDEX('FAOSTAT_AgArea_99-14_Country'!$L$2:$L$454,MATCH(B213&amp;$C$40,'FAOSTAT_AgArea_99-14_Country'!$D$2:$D$454&amp;'FAOSTAT_AgArea_99-14_Country'!$J$2:$J$454,0),1)</f>
        <v>25841</v>
      </c>
      <c r="D213" s="23">
        <f t="array" ref="D213">INDEX('FAOSTAT_AgArea_99-14_Country'!$L$2:$L$454,MATCH(B213&amp;$D$40,'FAOSTAT_AgArea_99-14_Country'!$D$2:$D$454&amp;'FAOSTAT_AgArea_99-14_Country'!$J$2:$J$454,0),1)</f>
        <v>26001</v>
      </c>
      <c r="E213" s="23">
        <f t="shared" si="2"/>
        <v>160</v>
      </c>
      <c r="G213"/>
    </row>
    <row r="214" spans="2:7" x14ac:dyDescent="0.25">
      <c r="B214" t="s">
        <v>201</v>
      </c>
      <c r="C214" s="23">
        <f t="array" ref="C214">INDEX('FAOSTAT_AgArea_99-14_Country'!$L$2:$L$454,MATCH(B214&amp;$C$40,'FAOSTAT_AgArea_99-14_Country'!$D$2:$D$454&amp;'FAOSTAT_AgArea_99-14_Country'!$J$2:$J$454,0),1)</f>
        <v>4568</v>
      </c>
      <c r="D214" s="23">
        <f t="array" ref="D214">INDEX('FAOSTAT_AgArea_99-14_Country'!$L$2:$L$454,MATCH(B214&amp;$D$40,'FAOSTAT_AgArea_99-14_Country'!$D$2:$D$454&amp;'FAOSTAT_AgArea_99-14_Country'!$J$2:$J$454,0),1)</f>
        <v>4745</v>
      </c>
      <c r="E214" s="23">
        <f t="shared" si="2"/>
        <v>177</v>
      </c>
      <c r="G214"/>
    </row>
    <row r="215" spans="2:7" x14ac:dyDescent="0.25">
      <c r="B215" t="s">
        <v>210</v>
      </c>
      <c r="C215" s="23">
        <f t="array" ref="C215">INDEX('FAOSTAT_AgArea_99-14_Country'!$L$2:$L$454,MATCH(B215&amp;$C$40,'FAOSTAT_AgArea_99-14_Country'!$D$2:$D$454&amp;'FAOSTAT_AgArea_99-14_Country'!$J$2:$J$454,0),1)</f>
        <v>3630</v>
      </c>
      <c r="D215" s="23">
        <f t="array" ref="D215">INDEX('FAOSTAT_AgArea_99-14_Country'!$L$2:$L$454,MATCH(B215&amp;$D$40,'FAOSTAT_AgArea_99-14_Country'!$D$2:$D$454&amp;'FAOSTAT_AgArea_99-14_Country'!$J$2:$J$454,0),1)</f>
        <v>3820</v>
      </c>
      <c r="E215" s="23">
        <f t="shared" si="2"/>
        <v>190</v>
      </c>
      <c r="G215"/>
    </row>
    <row r="216" spans="2:7" x14ac:dyDescent="0.25">
      <c r="B216" t="s">
        <v>164</v>
      </c>
      <c r="C216" s="23">
        <f t="array" ref="C216">INDEX('FAOSTAT_AgArea_99-14_Country'!$L$2:$L$454,MATCH(B216&amp;$C$40,'FAOSTAT_AgArea_99-14_Country'!$D$2:$D$454&amp;'FAOSTAT_AgArea_99-14_Country'!$J$2:$J$454,0),1)</f>
        <v>993</v>
      </c>
      <c r="D216" s="23">
        <f t="array" ref="D216">INDEX('FAOSTAT_AgArea_99-14_Country'!$L$2:$L$454,MATCH(B216&amp;$D$40,'FAOSTAT_AgArea_99-14_Country'!$D$2:$D$454&amp;'FAOSTAT_AgArea_99-14_Country'!$J$2:$J$454,0),1)</f>
        <v>1190</v>
      </c>
      <c r="E216" s="23">
        <f t="shared" si="2"/>
        <v>197</v>
      </c>
      <c r="G216"/>
    </row>
    <row r="217" spans="2:7" x14ac:dyDescent="0.25">
      <c r="B217" t="s">
        <v>122</v>
      </c>
      <c r="C217" s="23">
        <f t="array" ref="C217">INDEX('FAOSTAT_AgArea_99-14_Country'!$L$2:$L$454,MATCH(B217&amp;$C$40,'FAOSTAT_AgArea_99-14_Country'!$D$2:$D$454&amp;'FAOSTAT_AgArea_99-14_Country'!$J$2:$J$454,0),1)</f>
        <v>1617</v>
      </c>
      <c r="D217" s="23">
        <f t="array" ref="D217">INDEX('FAOSTAT_AgArea_99-14_Country'!$L$2:$L$454,MATCH(B217&amp;$D$40,'FAOSTAT_AgArea_99-14_Country'!$D$2:$D$454&amp;'FAOSTAT_AgArea_99-14_Country'!$J$2:$J$454,0),1)</f>
        <v>1872</v>
      </c>
      <c r="E217" s="23">
        <f t="shared" si="2"/>
        <v>255</v>
      </c>
      <c r="G217"/>
    </row>
    <row r="218" spans="2:7" x14ac:dyDescent="0.25">
      <c r="B218" t="s">
        <v>72</v>
      </c>
      <c r="C218" s="23">
        <f t="array" ref="C218">INDEX('FAOSTAT_AgArea_99-14_Country'!$L$2:$L$454,MATCH(B218&amp;$C$40,'FAOSTAT_AgArea_99-14_Country'!$D$2:$D$454&amp;'FAOSTAT_AgArea_99-14_Country'!$J$2:$J$454,0),1)</f>
        <v>3483</v>
      </c>
      <c r="D218" s="23">
        <f t="array" ref="D218">INDEX('FAOSTAT_AgArea_99-14_Country'!$L$2:$L$454,MATCH(B218&amp;$D$40,'FAOSTAT_AgArea_99-14_Country'!$D$2:$D$454&amp;'FAOSTAT_AgArea_99-14_Country'!$J$2:$J$454,0),1)</f>
        <v>3745</v>
      </c>
      <c r="E218" s="23">
        <f t="shared" si="2"/>
        <v>262</v>
      </c>
      <c r="G218"/>
    </row>
    <row r="219" spans="2:7" x14ac:dyDescent="0.25">
      <c r="B219" t="s">
        <v>12</v>
      </c>
      <c r="C219" s="23">
        <f t="array" ref="C219">INDEX('FAOSTAT_AgArea_99-14_Country'!$L$2:$L$454,MATCH(B219&amp;$C$40,'FAOSTAT_AgArea_99-14_Country'!$D$2:$D$454&amp;'FAOSTAT_AgArea_99-14_Country'!$J$2:$J$454,0),1)</f>
        <v>1323</v>
      </c>
      <c r="D219" s="23">
        <f t="array" ref="D219">INDEX('FAOSTAT_AgArea_99-14_Country'!$L$2:$L$454,MATCH(B219&amp;$D$40,'FAOSTAT_AgArea_99-14_Country'!$D$2:$D$454&amp;'FAOSTAT_AgArea_99-14_Country'!$J$2:$J$454,0),1)</f>
        <v>1681.09</v>
      </c>
      <c r="E219" s="23">
        <f t="shared" si="2"/>
        <v>358.08999999999992</v>
      </c>
      <c r="G219"/>
    </row>
    <row r="220" spans="2:7" x14ac:dyDescent="0.25">
      <c r="B220" t="s">
        <v>139</v>
      </c>
      <c r="C220" s="23">
        <f t="array" ref="C220">INDEX('FAOSTAT_AgArea_99-14_Country'!$L$2:$L$454,MATCH(B220&amp;$C$40,'FAOSTAT_AgArea_99-14_Country'!$D$2:$D$454&amp;'FAOSTAT_AgArea_99-14_Country'!$J$2:$J$454,0),1)</f>
        <v>106326</v>
      </c>
      <c r="D220" s="23">
        <f t="array" ref="D220">INDEX('FAOSTAT_AgArea_99-14_Country'!$L$2:$L$454,MATCH(B220&amp;$D$40,'FAOSTAT_AgArea_99-14_Country'!$D$2:$D$454&amp;'FAOSTAT_AgArea_99-14_Country'!$J$2:$J$454,0),1)</f>
        <v>106705</v>
      </c>
      <c r="E220" s="23">
        <f t="shared" si="2"/>
        <v>379</v>
      </c>
      <c r="G220"/>
    </row>
    <row r="221" spans="2:7" x14ac:dyDescent="0.25">
      <c r="B221" t="s">
        <v>54</v>
      </c>
      <c r="C221" s="23">
        <f t="array" ref="C221">INDEX('FAOSTAT_AgArea_99-14_Country'!$L$2:$L$454,MATCH(B221&amp;$C$40,'FAOSTAT_AgArea_99-14_Country'!$D$2:$D$454&amp;'FAOSTAT_AgArea_99-14_Country'!$J$2:$J$454,0),1)</f>
        <v>2345</v>
      </c>
      <c r="D221" s="23">
        <f t="array" ref="D221">INDEX('FAOSTAT_AgArea_99-14_Country'!$L$2:$L$454,MATCH(B221&amp;$D$40,'FAOSTAT_AgArea_99-14_Country'!$D$2:$D$454&amp;'FAOSTAT_AgArea_99-14_Country'!$J$2:$J$454,0),1)</f>
        <v>2740</v>
      </c>
      <c r="E221" s="23">
        <f t="shared" si="2"/>
        <v>395</v>
      </c>
      <c r="G221"/>
    </row>
    <row r="222" spans="2:7" x14ac:dyDescent="0.25">
      <c r="B222" t="s">
        <v>214</v>
      </c>
      <c r="C222" s="23">
        <f t="array" ref="C222">INDEX('FAOSTAT_AgArea_99-14_Country'!$L$2:$L$454,MATCH(B222&amp;$C$40,'FAOSTAT_AgArea_99-14_Country'!$D$2:$D$454&amp;'FAOSTAT_AgArea_99-14_Country'!$J$2:$J$454,0),1)</f>
        <v>1071</v>
      </c>
      <c r="D222" s="23">
        <f t="array" ref="D222">INDEX('FAOSTAT_AgArea_99-14_Country'!$L$2:$L$454,MATCH(B222&amp;$D$40,'FAOSTAT_AgArea_99-14_Country'!$D$2:$D$454&amp;'FAOSTAT_AgArea_99-14_Country'!$J$2:$J$454,0),1)</f>
        <v>1468.8</v>
      </c>
      <c r="E222" s="23">
        <f t="shared" si="2"/>
        <v>397.79999999999995</v>
      </c>
      <c r="G222"/>
    </row>
    <row r="223" spans="2:7" x14ac:dyDescent="0.25">
      <c r="B223" t="s">
        <v>108</v>
      </c>
      <c r="C223" s="23">
        <f t="array" ref="C223">INDEX('FAOSTAT_AgArea_99-14_Country'!$L$2:$L$454,MATCH(B223&amp;$C$40,'FAOSTAT_AgArea_99-14_Country'!$D$2:$D$454&amp;'FAOSTAT_AgArea_99-14_Country'!$J$2:$J$454,0),1)</f>
        <v>8750</v>
      </c>
      <c r="D223" s="23">
        <f t="array" ref="D223">INDEX('FAOSTAT_AgArea_99-14_Country'!$L$2:$L$454,MATCH(B223&amp;$D$40,'FAOSTAT_AgArea_99-14_Country'!$D$2:$D$454&amp;'FAOSTAT_AgArea_99-14_Country'!$J$2:$J$454,0),1)</f>
        <v>9269</v>
      </c>
      <c r="E223" s="23">
        <f t="shared" si="2"/>
        <v>519</v>
      </c>
      <c r="G223"/>
    </row>
    <row r="224" spans="2:7" x14ac:dyDescent="0.25">
      <c r="B224" t="s">
        <v>215</v>
      </c>
      <c r="C224" s="23">
        <f t="array" ref="C224">INDEX('FAOSTAT_AgArea_99-14_Country'!$L$2:$L$454,MATCH(B224&amp;$C$40,'FAOSTAT_AgArea_99-14_Country'!$D$2:$D$454&amp;'FAOSTAT_AgArea_99-14_Country'!$J$2:$J$454,0),1)</f>
        <v>9526</v>
      </c>
      <c r="D224" s="23">
        <f t="array" ref="D224">INDEX('FAOSTAT_AgArea_99-14_Country'!$L$2:$L$454,MATCH(B224&amp;$D$40,'FAOSTAT_AgArea_99-14_Country'!$D$2:$D$454&amp;'FAOSTAT_AgArea_99-14_Country'!$J$2:$J$454,0),1)</f>
        <v>10073</v>
      </c>
      <c r="E224" s="23">
        <f t="shared" si="2"/>
        <v>547</v>
      </c>
      <c r="G224"/>
    </row>
    <row r="225" spans="2:7" x14ac:dyDescent="0.25">
      <c r="B225" t="s">
        <v>49</v>
      </c>
      <c r="C225" s="23">
        <f t="array" ref="C225">INDEX('FAOSTAT_AgArea_99-14_Country'!$L$2:$L$454,MATCH(B225&amp;$C$40,'FAOSTAT_AgArea_99-14_Country'!$D$2:$D$454&amp;'FAOSTAT_AgArea_99-14_Country'!$J$2:$J$454,0),1)</f>
        <v>9160</v>
      </c>
      <c r="D225" s="23">
        <f t="array" ref="D225">INDEX('FAOSTAT_AgArea_99-14_Country'!$L$2:$L$454,MATCH(B225&amp;$D$40,'FAOSTAT_AgArea_99-14_Country'!$D$2:$D$454&amp;'FAOSTAT_AgArea_99-14_Country'!$J$2:$J$454,0),1)</f>
        <v>9750</v>
      </c>
      <c r="E225" s="23">
        <f t="shared" si="2"/>
        <v>590</v>
      </c>
      <c r="G225"/>
    </row>
    <row r="226" spans="2:7" x14ac:dyDescent="0.25">
      <c r="B226" t="s">
        <v>123</v>
      </c>
      <c r="C226" s="23">
        <f t="array" ref="C226">INDEX('FAOSTAT_AgArea_99-14_Country'!$L$2:$L$454,MATCH(B226&amp;$C$40,'FAOSTAT_AgArea_99-14_Country'!$D$2:$D$454&amp;'FAOSTAT_AgArea_99-14_Country'!$J$2:$J$454,0),1)</f>
        <v>1773</v>
      </c>
      <c r="D226" s="23">
        <f t="array" ref="D226">INDEX('FAOSTAT_AgArea_99-14_Country'!$L$2:$L$454,MATCH(B226&amp;$D$40,'FAOSTAT_AgArea_99-14_Country'!$D$2:$D$454&amp;'FAOSTAT_AgArea_99-14_Country'!$J$2:$J$454,0),1)</f>
        <v>2369</v>
      </c>
      <c r="E226" s="23">
        <f t="shared" si="2"/>
        <v>596</v>
      </c>
      <c r="G226"/>
    </row>
    <row r="227" spans="2:7" x14ac:dyDescent="0.25">
      <c r="B227" t="s">
        <v>235</v>
      </c>
      <c r="C227" s="23">
        <f t="array" ref="C227">INDEX('FAOSTAT_AgArea_99-14_Country'!$L$2:$L$454,MATCH(B227&amp;$C$40,'FAOSTAT_AgArea_99-14_Country'!$D$2:$D$454&amp;'FAOSTAT_AgArea_99-14_Country'!$J$2:$J$454,0),1)</f>
        <v>25600</v>
      </c>
      <c r="D227" s="23">
        <f t="array" ref="D227">INDEX('FAOSTAT_AgArea_99-14_Country'!$L$2:$L$454,MATCH(B227&amp;$D$40,'FAOSTAT_AgArea_99-14_Country'!$D$2:$D$454&amp;'FAOSTAT_AgArea_99-14_Country'!$J$2:$J$454,0),1)</f>
        <v>26200</v>
      </c>
      <c r="E227" s="23">
        <f t="shared" si="2"/>
        <v>600</v>
      </c>
      <c r="G227"/>
    </row>
    <row r="228" spans="2:7" x14ac:dyDescent="0.25">
      <c r="B228" t="s">
        <v>39</v>
      </c>
      <c r="C228" s="23">
        <f t="array" ref="C228">INDEX('FAOSTAT_AgArea_99-14_Country'!$L$2:$L$454,MATCH(B228&amp;$C$40,'FAOSTAT_AgArea_99-14_Country'!$D$2:$D$454&amp;'FAOSTAT_AgArea_99-14_Country'!$J$2:$J$454,0),1)</f>
        <v>37069</v>
      </c>
      <c r="D228" s="23">
        <f t="array" ref="D228">INDEX('FAOSTAT_AgArea_99-14_Country'!$L$2:$L$454,MATCH(B228&amp;$D$40,'FAOSTAT_AgArea_99-14_Country'!$D$2:$D$454&amp;'FAOSTAT_AgArea_99-14_Country'!$J$2:$J$454,0),1)</f>
        <v>37704.5</v>
      </c>
      <c r="E228" s="23">
        <f t="shared" si="2"/>
        <v>635.5</v>
      </c>
      <c r="G228"/>
    </row>
    <row r="229" spans="2:7" x14ac:dyDescent="0.25">
      <c r="B229" t="s">
        <v>66</v>
      </c>
      <c r="C229" s="23">
        <f t="array" ref="C229">INDEX('FAOSTAT_AgArea_99-14_Country'!$L$2:$L$454,MATCH(B229&amp;$C$40,'FAOSTAT_AgArea_99-14_Country'!$D$2:$D$454&amp;'FAOSTAT_AgArea_99-14_Country'!$J$2:$J$454,0),1)</f>
        <v>3110</v>
      </c>
      <c r="D229" s="23">
        <f t="array" ref="D229">INDEX('FAOSTAT_AgArea_99-14_Country'!$L$2:$L$454,MATCH(B229&amp;$D$40,'FAOSTAT_AgArea_99-14_Country'!$D$2:$D$454&amp;'FAOSTAT_AgArea_99-14_Country'!$J$2:$J$454,0),1)</f>
        <v>3750</v>
      </c>
      <c r="E229" s="23">
        <f t="shared" si="2"/>
        <v>640</v>
      </c>
      <c r="G229"/>
    </row>
    <row r="230" spans="2:7" x14ac:dyDescent="0.25">
      <c r="B230" t="s">
        <v>56</v>
      </c>
      <c r="C230" s="23">
        <f t="array" ref="C230">INDEX('FAOSTAT_AgArea_99-14_Country'!$L$2:$L$454,MATCH(B230&amp;$C$40,'FAOSTAT_AgArea_99-14_Country'!$D$2:$D$454&amp;'FAOSTAT_AgArea_99-14_Country'!$J$2:$J$454,0),1)</f>
        <v>15060</v>
      </c>
      <c r="D230" s="23">
        <f t="array" ref="D230">INDEX('FAOSTAT_AgArea_99-14_Country'!$L$2:$L$454,MATCH(B230&amp;$D$40,'FAOSTAT_AgArea_99-14_Country'!$D$2:$D$454&amp;'FAOSTAT_AgArea_99-14_Country'!$J$2:$J$454,0),1)</f>
        <v>15761.2</v>
      </c>
      <c r="E230" s="23">
        <f t="shared" si="2"/>
        <v>701.20000000000073</v>
      </c>
      <c r="G230"/>
    </row>
    <row r="231" spans="2:7" x14ac:dyDescent="0.25">
      <c r="B231" t="s">
        <v>117</v>
      </c>
      <c r="C231" s="23">
        <f t="array" ref="C231">INDEX('FAOSTAT_AgArea_99-14_Country'!$L$2:$L$454,MATCH(B231&amp;$C$40,'FAOSTAT_AgArea_99-14_Country'!$D$2:$D$454&amp;'FAOSTAT_AgArea_99-14_Country'!$J$2:$J$454,0),1)</f>
        <v>26876</v>
      </c>
      <c r="D231" s="23">
        <f t="array" ref="D231">INDEX('FAOSTAT_AgArea_99-14_Country'!$L$2:$L$454,MATCH(B231&amp;$D$40,'FAOSTAT_AgArea_99-14_Country'!$D$2:$D$454&amp;'FAOSTAT_AgArea_99-14_Country'!$J$2:$J$454,0),1)</f>
        <v>27630</v>
      </c>
      <c r="E231" s="23">
        <f t="shared" si="2"/>
        <v>754</v>
      </c>
      <c r="G231"/>
    </row>
    <row r="232" spans="2:7" x14ac:dyDescent="0.25">
      <c r="B232" t="s">
        <v>118</v>
      </c>
      <c r="C232" s="23">
        <f t="array" ref="C232">INDEX('FAOSTAT_AgArea_99-14_Country'!$L$2:$L$454,MATCH(B232&amp;$C$40,'FAOSTAT_AgArea_99-14_Country'!$D$2:$D$454&amp;'FAOSTAT_AgArea_99-14_Country'!$J$2:$J$454,0),1)</f>
        <v>4640</v>
      </c>
      <c r="D232" s="23">
        <f t="array" ref="D232">INDEX('FAOSTAT_AgArea_99-14_Country'!$L$2:$L$454,MATCH(B232&amp;$D$40,'FAOSTAT_AgArea_99-14_Country'!$D$2:$D$454&amp;'FAOSTAT_AgArea_99-14_Country'!$J$2:$J$454,0),1)</f>
        <v>5455</v>
      </c>
      <c r="E232" s="23">
        <f t="shared" si="2"/>
        <v>815</v>
      </c>
      <c r="G232"/>
    </row>
    <row r="233" spans="2:7" x14ac:dyDescent="0.25">
      <c r="B233" t="s">
        <v>132</v>
      </c>
      <c r="C233" s="23">
        <f t="array" ref="C233">INDEX('FAOSTAT_AgArea_99-14_Country'!$L$2:$L$454,MATCH(B233&amp;$C$40,'FAOSTAT_AgArea_99-14_Country'!$D$2:$D$454&amp;'FAOSTAT_AgArea_99-14_Country'!$J$2:$J$454,0),1)</f>
        <v>7021</v>
      </c>
      <c r="D233" s="23">
        <f t="array" ref="D233">INDEX('FAOSTAT_AgArea_99-14_Country'!$L$2:$L$454,MATCH(B233&amp;$D$40,'FAOSTAT_AgArea_99-14_Country'!$D$2:$D$454&amp;'FAOSTAT_AgArea_99-14_Country'!$J$2:$J$454,0),1)</f>
        <v>7839</v>
      </c>
      <c r="E233" s="23">
        <f t="shared" ref="E233:E262" si="3">D233-C233</f>
        <v>818</v>
      </c>
      <c r="G233"/>
    </row>
    <row r="234" spans="2:7" x14ac:dyDescent="0.25">
      <c r="B234" t="s">
        <v>179</v>
      </c>
      <c r="C234" s="23">
        <f t="array" ref="C234">INDEX('FAOSTAT_AgArea_99-14_Country'!$L$2:$L$454,MATCH(B234&amp;$C$40,'FAOSTAT_AgArea_99-14_Country'!$D$2:$D$454&amp;'FAOSTAT_AgArea_99-14_Country'!$J$2:$J$454,0),1)</f>
        <v>216790</v>
      </c>
      <c r="D234" s="23">
        <f t="array" ref="D234">INDEX('FAOSTAT_AgArea_99-14_Country'!$L$2:$L$454,MATCH(B234&amp;$D$40,'FAOSTAT_AgArea_99-14_Country'!$D$2:$D$454&amp;'FAOSTAT_AgArea_99-14_Country'!$J$2:$J$454,0),1)</f>
        <v>217721.82</v>
      </c>
      <c r="E234" s="23">
        <f t="shared" si="3"/>
        <v>931.82000000000698</v>
      </c>
      <c r="G234"/>
    </row>
    <row r="235" spans="2:7" x14ac:dyDescent="0.25">
      <c r="B235" t="s">
        <v>97</v>
      </c>
      <c r="C235" s="23">
        <f t="array" ref="C235">INDEX('FAOSTAT_AgArea_99-14_Country'!$L$2:$L$454,MATCH(B235&amp;$C$40,'FAOSTAT_AgArea_99-14_Country'!$D$2:$D$454&amp;'FAOSTAT_AgArea_99-14_Country'!$J$2:$J$454,0),1)</f>
        <v>13540</v>
      </c>
      <c r="D235" s="23">
        <f t="array" ref="D235">INDEX('FAOSTAT_AgArea_99-14_Country'!$L$2:$L$454,MATCH(B235&amp;$D$40,'FAOSTAT_AgArea_99-14_Country'!$D$2:$D$454&amp;'FAOSTAT_AgArea_99-14_Country'!$J$2:$J$454,0),1)</f>
        <v>14500</v>
      </c>
      <c r="E235" s="23">
        <f t="shared" si="3"/>
        <v>960</v>
      </c>
      <c r="G235"/>
    </row>
    <row r="236" spans="2:7" x14ac:dyDescent="0.25">
      <c r="B236" s="2" t="s">
        <v>271</v>
      </c>
      <c r="C236" s="23">
        <f t="array" ref="C236">INDEX('FAOSTAT_AgArea_99-14_Country'!$L$2:$L$454,MATCH(B236&amp;$C$40,'FAOSTAT_AgArea_99-14_Country'!$D$2:$D$454&amp;'FAOSTAT_AgArea_99-14_Country'!$J$2:$J$454,0),1)</f>
        <v>19600</v>
      </c>
      <c r="D236" s="23">
        <f t="array" ref="D236">INDEX('FAOSTAT_AgArea_99-14_Country'!$L$2:$L$454,MATCH(B236&amp;$D$40,'FAOSTAT_AgArea_99-14_Country'!$D$2:$D$454&amp;'FAOSTAT_AgArea_99-14_Country'!$J$2:$J$454,0),1)</f>
        <v>20600</v>
      </c>
      <c r="E236" s="23">
        <f t="shared" si="3"/>
        <v>1000</v>
      </c>
      <c r="G236"/>
    </row>
    <row r="237" spans="2:7" x14ac:dyDescent="0.25">
      <c r="B237" t="s">
        <v>131</v>
      </c>
      <c r="C237" s="23">
        <f t="array" ref="C237">INDEX('FAOSTAT_AgArea_99-14_Country'!$L$2:$L$454,MATCH(B237&amp;$C$40,'FAOSTAT_AgArea_99-14_Country'!$D$2:$D$454&amp;'FAOSTAT_AgArea_99-14_Country'!$J$2:$J$454,0),1)</f>
        <v>4680</v>
      </c>
      <c r="D237" s="23">
        <f t="array" ref="D237">INDEX('FAOSTAT_AgArea_99-14_Country'!$L$2:$L$454,MATCH(B237&amp;$D$40,'FAOSTAT_AgArea_99-14_Country'!$D$2:$D$454&amp;'FAOSTAT_AgArea_99-14_Country'!$J$2:$J$454,0),1)</f>
        <v>5790</v>
      </c>
      <c r="E237" s="23">
        <f t="shared" si="3"/>
        <v>1110</v>
      </c>
      <c r="G237"/>
    </row>
    <row r="238" spans="2:7" x14ac:dyDescent="0.25">
      <c r="B238" t="s">
        <v>191</v>
      </c>
      <c r="C238" s="23">
        <f t="array" ref="C238">INDEX('FAOSTAT_AgArea_99-14_Country'!$L$2:$L$454,MATCH(B238&amp;$C$40,'FAOSTAT_AgArea_99-14_Country'!$D$2:$D$454&amp;'FAOSTAT_AgArea_99-14_Country'!$J$2:$J$454,0),1)</f>
        <v>2804</v>
      </c>
      <c r="D238" s="23">
        <f t="array" ref="D238">INDEX('FAOSTAT_AgArea_99-14_Country'!$L$2:$L$454,MATCH(B238&amp;$D$40,'FAOSTAT_AgArea_99-14_Country'!$D$2:$D$454&amp;'FAOSTAT_AgArea_99-14_Country'!$J$2:$J$454,0),1)</f>
        <v>3949</v>
      </c>
      <c r="E238" s="23">
        <f t="shared" si="3"/>
        <v>1145</v>
      </c>
      <c r="G238"/>
    </row>
    <row r="239" spans="2:7" x14ac:dyDescent="0.25">
      <c r="B239" t="s">
        <v>167</v>
      </c>
      <c r="C239" s="23">
        <f t="array" ref="C239">INDEX('FAOSTAT_AgArea_99-14_Country'!$L$2:$L$454,MATCH(B239&amp;$C$40,'FAOSTAT_AgArea_99-14_Country'!$D$2:$D$454&amp;'FAOSTAT_AgArea_99-14_Country'!$J$2:$J$454,0),1)</f>
        <v>11235</v>
      </c>
      <c r="D239" s="23">
        <f t="array" ref="D239">INDEX('FAOSTAT_AgArea_99-14_Country'!$L$2:$L$454,MATCH(B239&amp;$D$40,'FAOSTAT_AgArea_99-14_Country'!$D$2:$D$454&amp;'FAOSTAT_AgArea_99-14_Country'!$J$2:$J$454,0),1)</f>
        <v>12440</v>
      </c>
      <c r="E239" s="23">
        <f t="shared" si="3"/>
        <v>1205</v>
      </c>
      <c r="G239"/>
    </row>
    <row r="240" spans="2:7" x14ac:dyDescent="0.25">
      <c r="B240" t="s">
        <v>55</v>
      </c>
      <c r="C240" s="23">
        <f t="array" ref="C240">INDEX('FAOSTAT_AgArea_99-14_Country'!$L$2:$L$454,MATCH(B240&amp;$C$40,'FAOSTAT_AgArea_99-14_Country'!$D$2:$D$454&amp;'FAOSTAT_AgArea_99-14_Country'!$J$2:$J$454,0),1)</f>
        <v>48630</v>
      </c>
      <c r="D240" s="23">
        <f t="array" ref="D240">INDEX('FAOSTAT_AgArea_99-14_Country'!$L$2:$L$454,MATCH(B240&amp;$D$40,'FAOSTAT_AgArea_99-14_Country'!$D$2:$D$454&amp;'FAOSTAT_AgArea_99-14_Country'!$J$2:$J$454,0),1)</f>
        <v>49935</v>
      </c>
      <c r="E240" s="23">
        <f t="shared" si="3"/>
        <v>1305</v>
      </c>
      <c r="G240"/>
    </row>
    <row r="241" spans="2:7" x14ac:dyDescent="0.25">
      <c r="B241" t="s">
        <v>176</v>
      </c>
      <c r="C241" s="23">
        <f t="array" ref="C241">INDEX('FAOSTAT_AgArea_99-14_Country'!$L$2:$L$454,MATCH(B241&amp;$C$40,'FAOSTAT_AgArea_99-14_Country'!$D$2:$D$454&amp;'FAOSTAT_AgArea_99-14_Country'!$J$2:$J$454,0),1)</f>
        <v>14840</v>
      </c>
      <c r="D241" s="23">
        <f t="array" ref="D241">INDEX('FAOSTAT_AgArea_99-14_Country'!$L$2:$L$454,MATCH(B241&amp;$D$40,'FAOSTAT_AgArea_99-14_Country'!$D$2:$D$454&amp;'FAOSTAT_AgArea_99-14_Country'!$J$2:$J$454,0),1)</f>
        <v>16200</v>
      </c>
      <c r="E241" s="23">
        <f t="shared" si="3"/>
        <v>1360</v>
      </c>
      <c r="G241"/>
    </row>
    <row r="242" spans="2:7" x14ac:dyDescent="0.25">
      <c r="B242" t="s">
        <v>236</v>
      </c>
      <c r="C242" s="23">
        <f t="array" ref="C242">INDEX('FAOSTAT_AgArea_99-14_Country'!$L$2:$L$454,MATCH(B242&amp;$C$40,'FAOSTAT_AgArea_99-14_Country'!$D$2:$D$454&amp;'FAOSTAT_AgArea_99-14_Country'!$J$2:$J$454,0),1)</f>
        <v>22405</v>
      </c>
      <c r="D242" s="23">
        <f t="array" ref="D242">INDEX('FAOSTAT_AgArea_99-14_Country'!$L$2:$L$454,MATCH(B242&amp;$D$40,'FAOSTAT_AgArea_99-14_Country'!$D$2:$D$454&amp;'FAOSTAT_AgArea_99-14_Country'!$J$2:$J$454,0),1)</f>
        <v>23836</v>
      </c>
      <c r="E242" s="23">
        <f t="shared" si="3"/>
        <v>1431</v>
      </c>
      <c r="G242"/>
    </row>
    <row r="243" spans="2:7" x14ac:dyDescent="0.25">
      <c r="B243" t="s">
        <v>166</v>
      </c>
      <c r="C243" s="23">
        <f t="array" ref="C243">INDEX('FAOSTAT_AgArea_99-14_Country'!$L$2:$L$454,MATCH(B243&amp;$C$40,'FAOSTAT_AgArea_99-14_Country'!$D$2:$D$454&amp;'FAOSTAT_AgArea_99-14_Country'!$J$2:$J$454,0),1)</f>
        <v>22826</v>
      </c>
      <c r="D243" s="23">
        <f t="array" ref="D243">INDEX('FAOSTAT_AgArea_99-14_Country'!$L$2:$L$454,MATCH(B243&amp;$D$40,'FAOSTAT_AgArea_99-14_Country'!$D$2:$D$454&amp;'FAOSTAT_AgArea_99-14_Country'!$J$2:$J$454,0),1)</f>
        <v>24330.6</v>
      </c>
      <c r="E243" s="23">
        <f t="shared" si="3"/>
        <v>1504.5999999999985</v>
      </c>
      <c r="G243"/>
    </row>
    <row r="244" spans="2:7" x14ac:dyDescent="0.25">
      <c r="B244" t="s">
        <v>89</v>
      </c>
      <c r="C244" s="23">
        <f t="array" ref="C244">INDEX('FAOSTAT_AgArea_99-14_Country'!$L$2:$L$454,MATCH(B244&amp;$C$40,'FAOSTAT_AgArea_99-14_Country'!$D$2:$D$454&amp;'FAOSTAT_AgArea_99-14_Country'!$J$2:$J$454,0),1)</f>
        <v>14180</v>
      </c>
      <c r="D244" s="23">
        <f t="array" ref="D244">INDEX('FAOSTAT_AgArea_99-14_Country'!$L$2:$L$454,MATCH(B244&amp;$D$40,'FAOSTAT_AgArea_99-14_Country'!$D$2:$D$454&amp;'FAOSTAT_AgArea_99-14_Country'!$J$2:$J$454,0),1)</f>
        <v>15700</v>
      </c>
      <c r="E244" s="23">
        <f t="shared" si="3"/>
        <v>1520</v>
      </c>
      <c r="G244"/>
    </row>
    <row r="245" spans="2:7" x14ac:dyDescent="0.25">
      <c r="B245" t="s">
        <v>24</v>
      </c>
      <c r="C245" s="23">
        <f t="array" ref="C245">INDEX('FAOSTAT_AgArea_99-14_Country'!$L$2:$L$454,MATCH(B245&amp;$C$40,'FAOSTAT_AgArea_99-14_Country'!$D$2:$D$454&amp;'FAOSTAT_AgArea_99-14_Country'!$J$2:$J$454,0),1)</f>
        <v>39731</v>
      </c>
      <c r="D245" s="23">
        <f t="array" ref="D245">INDEX('FAOSTAT_AgArea_99-14_Country'!$L$2:$L$454,MATCH(B245&amp;$D$40,'FAOSTAT_AgArea_99-14_Country'!$D$2:$D$454&amp;'FAOSTAT_AgArea_99-14_Country'!$J$2:$J$454,0),1)</f>
        <v>41431</v>
      </c>
      <c r="E245" s="23">
        <f t="shared" si="3"/>
        <v>1700</v>
      </c>
      <c r="G245"/>
    </row>
    <row r="246" spans="2:7" x14ac:dyDescent="0.25">
      <c r="B246" t="s">
        <v>143</v>
      </c>
      <c r="C246" s="23">
        <f t="array" ref="C246">INDEX('FAOSTAT_AgArea_99-14_Country'!$L$2:$L$454,MATCH(B246&amp;$C$40,'FAOSTAT_AgArea_99-14_Country'!$D$2:$D$454&amp;'FAOSTAT_AgArea_99-14_Country'!$J$2:$J$454,0),1)</f>
        <v>48190</v>
      </c>
      <c r="D246" s="23">
        <f t="array" ref="D246">INDEX('FAOSTAT_AgArea_99-14_Country'!$L$2:$L$454,MATCH(B246&amp;$D$40,'FAOSTAT_AgArea_99-14_Country'!$D$2:$D$454&amp;'FAOSTAT_AgArea_99-14_Country'!$J$2:$J$454,0),1)</f>
        <v>49950</v>
      </c>
      <c r="E246" s="23">
        <f t="shared" si="3"/>
        <v>1760</v>
      </c>
      <c r="G246"/>
    </row>
    <row r="247" spans="2:7" x14ac:dyDescent="0.25">
      <c r="B247" t="s">
        <v>27</v>
      </c>
      <c r="C247" s="23">
        <f t="array" ref="C247">INDEX('FAOSTAT_AgArea_99-14_Country'!$L$2:$L$454,MATCH(B247&amp;$C$40,'FAOSTAT_AgArea_99-14_Country'!$D$2:$D$454&amp;'FAOSTAT_AgArea_99-14_Country'!$J$2:$J$454,0),1)</f>
        <v>57400</v>
      </c>
      <c r="D247" s="23">
        <f t="array" ref="D247">INDEX('FAOSTAT_AgArea_99-14_Country'!$L$2:$L$454,MATCH(B247&amp;$D$40,'FAOSTAT_AgArea_99-14_Country'!$D$2:$D$454&amp;'FAOSTAT_AgArea_99-14_Country'!$J$2:$J$454,0),1)</f>
        <v>59190</v>
      </c>
      <c r="E247" s="23">
        <f t="shared" si="3"/>
        <v>1790</v>
      </c>
      <c r="G247"/>
    </row>
    <row r="248" spans="2:7" x14ac:dyDescent="0.25">
      <c r="B248" t="s">
        <v>165</v>
      </c>
      <c r="C248" s="23">
        <f t="array" ref="C248">INDEX('FAOSTAT_AgArea_99-14_Country'!$L$2:$L$454,MATCH(B248&amp;$C$40,'FAOSTAT_AgArea_99-14_Country'!$D$2:$D$454&amp;'FAOSTAT_AgArea_99-14_Country'!$J$2:$J$454,0),1)</f>
        <v>20083</v>
      </c>
      <c r="D248" s="23">
        <f t="array" ref="D248">INDEX('FAOSTAT_AgArea_99-14_Country'!$L$2:$L$454,MATCH(B248&amp;$D$40,'FAOSTAT_AgArea_99-14_Country'!$D$2:$D$454&amp;'FAOSTAT_AgArea_99-14_Country'!$J$2:$J$454,0),1)</f>
        <v>21885</v>
      </c>
      <c r="E248" s="23">
        <f t="shared" si="3"/>
        <v>1802</v>
      </c>
      <c r="G248"/>
    </row>
    <row r="249" spans="2:7" x14ac:dyDescent="0.25">
      <c r="B249" t="s">
        <v>1</v>
      </c>
      <c r="C249" s="23">
        <f t="array" ref="C249">INDEX('FAOSTAT_AgArea_99-14_Country'!$L$2:$L$454,MATCH(B249&amp;$C$40,'FAOSTAT_AgArea_99-14_Country'!$D$2:$D$454&amp;'FAOSTAT_AgArea_99-14_Country'!$J$2:$J$454,0),1)</f>
        <v>39500</v>
      </c>
      <c r="D249" s="23">
        <f t="array" ref="D249">INDEX('FAOSTAT_AgArea_99-14_Country'!$L$2:$L$454,MATCH(B249&amp;$D$40,'FAOSTAT_AgArea_99-14_Country'!$D$2:$D$454&amp;'FAOSTAT_AgArea_99-14_Country'!$J$2:$J$454,0),1)</f>
        <v>41415</v>
      </c>
      <c r="E249" s="23">
        <f t="shared" si="3"/>
        <v>1915</v>
      </c>
      <c r="G249"/>
    </row>
    <row r="250" spans="2:7" x14ac:dyDescent="0.25">
      <c r="B250" t="s">
        <v>112</v>
      </c>
      <c r="C250" s="23">
        <f t="array" ref="C250">INDEX('FAOSTAT_AgArea_99-14_Country'!$L$2:$L$454,MATCH(B250&amp;$C$40,'FAOSTAT_AgArea_99-14_Country'!$D$2:$D$454&amp;'FAOSTAT_AgArea_99-14_Country'!$J$2:$J$454,0),1)</f>
        <v>215075.3</v>
      </c>
      <c r="D250" s="23">
        <f t="array" ref="D250">INDEX('FAOSTAT_AgArea_99-14_Country'!$L$2:$L$454,MATCH(B250&amp;$D$40,'FAOSTAT_AgArea_99-14_Country'!$D$2:$D$454&amp;'FAOSTAT_AgArea_99-14_Country'!$J$2:$J$454,0),1)</f>
        <v>216992</v>
      </c>
      <c r="E250" s="23">
        <f t="shared" si="3"/>
        <v>1916.7000000000116</v>
      </c>
      <c r="G250"/>
    </row>
    <row r="251" spans="2:7" x14ac:dyDescent="0.25">
      <c r="B251" t="s">
        <v>47</v>
      </c>
      <c r="C251" s="23">
        <f t="array" ref="C251">INDEX('FAOSTAT_AgArea_99-14_Country'!$L$2:$L$454,MATCH(B251&amp;$C$40,'FAOSTAT_AgArea_99-14_Country'!$D$2:$D$454&amp;'FAOSTAT_AgArea_99-14_Country'!$J$2:$J$454,0),1)</f>
        <v>10609</v>
      </c>
      <c r="D251" s="23">
        <f t="array" ref="D251">INDEX('FAOSTAT_AgArea_99-14_Country'!$L$2:$L$454,MATCH(B251&amp;$D$40,'FAOSTAT_AgArea_99-14_Country'!$D$2:$D$454&amp;'FAOSTAT_AgArea_99-14_Country'!$J$2:$J$454,0),1)</f>
        <v>12645</v>
      </c>
      <c r="E251" s="23">
        <f t="shared" si="3"/>
        <v>2036</v>
      </c>
      <c r="G251"/>
    </row>
    <row r="252" spans="2:7" x14ac:dyDescent="0.25">
      <c r="B252" t="s">
        <v>209</v>
      </c>
      <c r="C252" s="23">
        <f t="array" ref="C252">INDEX('FAOSTAT_AgArea_99-14_Country'!$L$2:$L$454,MATCH(B252&amp;$C$40,'FAOSTAT_AgArea_99-14_Country'!$D$2:$D$454&amp;'FAOSTAT_AgArea_99-14_Country'!$J$2:$J$454,0),1)</f>
        <v>20017</v>
      </c>
      <c r="D252" s="23">
        <f t="array" ref="D252">INDEX('FAOSTAT_AgArea_99-14_Country'!$L$2:$L$454,MATCH(B252&amp;$D$40,'FAOSTAT_AgArea_99-14_Country'!$D$2:$D$454&amp;'FAOSTAT_AgArea_99-14_Country'!$J$2:$J$454,0),1)</f>
        <v>22110</v>
      </c>
      <c r="E252" s="23">
        <f t="shared" si="3"/>
        <v>2093</v>
      </c>
      <c r="G252"/>
    </row>
    <row r="253" spans="2:7" x14ac:dyDescent="0.25">
      <c r="B253" t="s">
        <v>224</v>
      </c>
      <c r="C253" s="23">
        <f t="array" ref="C253">INDEX('FAOSTAT_AgArea_99-14_Country'!$L$2:$L$454,MATCH(B253&amp;$C$40,'FAOSTAT_AgArea_99-14_Country'!$D$2:$D$454&amp;'FAOSTAT_AgArea_99-14_Country'!$J$2:$J$454,0),1)</f>
        <v>9970</v>
      </c>
      <c r="D253" s="23">
        <f t="array" ref="D253">INDEX('FAOSTAT_AgArea_99-14_Country'!$L$2:$L$454,MATCH(B253&amp;$D$40,'FAOSTAT_AgArea_99-14_Country'!$D$2:$D$454&amp;'FAOSTAT_AgArea_99-14_Country'!$J$2:$J$454,0),1)</f>
        <v>12100</v>
      </c>
      <c r="E253" s="23">
        <f t="shared" si="3"/>
        <v>2130</v>
      </c>
      <c r="G253"/>
    </row>
    <row r="254" spans="2:7" x14ac:dyDescent="0.25">
      <c r="B254" t="s">
        <v>219</v>
      </c>
      <c r="C254" s="23">
        <f t="array" ref="C254">INDEX('FAOSTAT_AgArea_99-14_Country'!$L$2:$L$454,MATCH(B254&amp;$C$40,'FAOSTAT_AgArea_99-14_Country'!$D$2:$D$454&amp;'FAOSTAT_AgArea_99-14_Country'!$J$2:$J$454,0),1)</f>
        <v>12262</v>
      </c>
      <c r="D254" s="23">
        <f t="array" ref="D254">INDEX('FAOSTAT_AgArea_99-14_Country'!$L$2:$L$454,MATCH(B254&amp;$D$40,'FAOSTAT_AgArea_99-14_Country'!$D$2:$D$454&amp;'FAOSTAT_AgArea_99-14_Country'!$J$2:$J$454,0),1)</f>
        <v>14415</v>
      </c>
      <c r="E254" s="23">
        <f t="shared" si="3"/>
        <v>2153</v>
      </c>
      <c r="G254"/>
    </row>
    <row r="255" spans="2:7" x14ac:dyDescent="0.25">
      <c r="B255" t="s">
        <v>228</v>
      </c>
      <c r="C255" s="23">
        <f t="array" ref="C255">INDEX('FAOSTAT_AgArea_99-14_Country'!$L$2:$L$454,MATCH(B255&amp;$C$40,'FAOSTAT_AgArea_99-14_Country'!$D$2:$D$454&amp;'FAOSTAT_AgArea_99-14_Country'!$J$2:$J$454,0),1)</f>
        <v>8413</v>
      </c>
      <c r="D255" s="23">
        <f t="array" ref="D255">INDEX('FAOSTAT_AgArea_99-14_Country'!$L$2:$L$454,MATCH(B255&amp;$D$40,'FAOSTAT_AgArea_99-14_Country'!$D$2:$D$454&amp;'FAOSTAT_AgArea_99-14_Country'!$J$2:$J$454,0),1)</f>
        <v>10873.7</v>
      </c>
      <c r="E255" s="23">
        <f t="shared" si="3"/>
        <v>2460.7000000000007</v>
      </c>
      <c r="G255"/>
    </row>
    <row r="256" spans="2:7" x14ac:dyDescent="0.25">
      <c r="B256" t="s">
        <v>134</v>
      </c>
      <c r="C256" s="23">
        <f t="array" ref="C256">INDEX('FAOSTAT_AgArea_99-14_Country'!$L$2:$L$454,MATCH(B256&amp;$C$40,'FAOSTAT_AgArea_99-14_Country'!$D$2:$D$454&amp;'FAOSTAT_AgArea_99-14_Country'!$J$2:$J$454,0),1)</f>
        <v>37650</v>
      </c>
      <c r="D256" s="23">
        <f t="array" ref="D256">INDEX('FAOSTAT_AgArea_99-14_Country'!$L$2:$L$454,MATCH(B256&amp;$D$40,'FAOSTAT_AgArea_99-14_Country'!$D$2:$D$454&amp;'FAOSTAT_AgArea_99-14_Country'!$J$2:$J$454,0),1)</f>
        <v>41201</v>
      </c>
      <c r="E256" s="23">
        <f t="shared" si="3"/>
        <v>3551</v>
      </c>
      <c r="G256"/>
    </row>
    <row r="257" spans="2:7" x14ac:dyDescent="0.25">
      <c r="B257" t="s">
        <v>229</v>
      </c>
      <c r="C257" s="23">
        <f t="array" ref="C257">INDEX('FAOSTAT_AgArea_99-14_Country'!$L$2:$L$454,MATCH(B257&amp;$C$40,'FAOSTAT_AgArea_99-14_Country'!$D$2:$D$454&amp;'FAOSTAT_AgArea_99-14_Country'!$J$2:$J$454,0),1)</f>
        <v>30676</v>
      </c>
      <c r="D257" s="23">
        <f t="array" ref="D257">INDEX('FAOSTAT_AgArea_99-14_Country'!$L$2:$L$454,MATCH(B257&amp;$D$40,'FAOSTAT_AgArea_99-14_Country'!$D$2:$D$454&amp;'FAOSTAT_AgArea_99-14_Country'!$J$2:$J$454,0),1)</f>
        <v>36259</v>
      </c>
      <c r="E257" s="23">
        <f t="shared" si="3"/>
        <v>5583</v>
      </c>
      <c r="G257"/>
    </row>
    <row r="258" spans="2:7" x14ac:dyDescent="0.25">
      <c r="B258" t="s">
        <v>208</v>
      </c>
      <c r="C258" s="23">
        <f t="array" ref="C258">INDEX('FAOSTAT_AgArea_99-14_Country'!$L$2:$L$454,MATCH(B258&amp;$C$40,'FAOSTAT_AgArea_99-14_Country'!$D$2:$D$454&amp;'FAOSTAT_AgArea_99-14_Country'!$J$2:$J$454,0),1)</f>
        <v>33900</v>
      </c>
      <c r="D258" s="23">
        <f t="array" ref="D258">INDEX('FAOSTAT_AgArea_99-14_Country'!$L$2:$L$454,MATCH(B258&amp;$D$40,'FAOSTAT_AgArea_99-14_Country'!$D$2:$D$454&amp;'FAOSTAT_AgArea_99-14_Country'!$J$2:$J$454,0),1)</f>
        <v>39650</v>
      </c>
      <c r="E258" s="23">
        <f t="shared" si="3"/>
        <v>5750</v>
      </c>
      <c r="G258"/>
    </row>
    <row r="259" spans="2:7" x14ac:dyDescent="0.25">
      <c r="B259" t="s">
        <v>156</v>
      </c>
      <c r="C259" s="23">
        <f t="array" ref="C259">INDEX('FAOSTAT_AgArea_99-14_Country'!$L$2:$L$454,MATCH(B259&amp;$C$40,'FAOSTAT_AgArea_99-14_Country'!$D$2:$D$454&amp;'FAOSTAT_AgArea_99-14_Country'!$J$2:$J$454,0),1)</f>
        <v>37000</v>
      </c>
      <c r="D259" s="23">
        <f t="array" ref="D259">INDEX('FAOSTAT_AgArea_99-14_Country'!$L$2:$L$454,MATCH(B259&amp;$D$40,'FAOSTAT_AgArea_99-14_Country'!$D$2:$D$454&amp;'FAOSTAT_AgArea_99-14_Country'!$J$2:$J$454,0),1)</f>
        <v>44782</v>
      </c>
      <c r="E259" s="23">
        <f t="shared" si="3"/>
        <v>7782</v>
      </c>
      <c r="G259"/>
    </row>
    <row r="260" spans="2:7" x14ac:dyDescent="0.25">
      <c r="B260" t="s">
        <v>106</v>
      </c>
      <c r="C260" s="23">
        <f t="array" ref="C260">INDEX('FAOSTAT_AgArea_99-14_Country'!$L$2:$L$454,MATCH(B260&amp;$C$40,'FAOSTAT_AgArea_99-14_Country'!$D$2:$D$454&amp;'FAOSTAT_AgArea_99-14_Country'!$J$2:$J$454,0),1)</f>
        <v>45877</v>
      </c>
      <c r="D260" s="23">
        <f t="array" ref="D260">INDEX('FAOSTAT_AgArea_99-14_Country'!$L$2:$L$454,MATCH(B260&amp;$D$40,'FAOSTAT_AgArea_99-14_Country'!$D$2:$D$454&amp;'FAOSTAT_AgArea_99-14_Country'!$J$2:$J$454,0),1)</f>
        <v>57000</v>
      </c>
      <c r="E260" s="23">
        <f t="shared" si="3"/>
        <v>11123</v>
      </c>
      <c r="G260"/>
    </row>
    <row r="261" spans="2:7" x14ac:dyDescent="0.25">
      <c r="B261" t="s">
        <v>29</v>
      </c>
      <c r="C261" s="23">
        <f t="array" ref="C261">INDEX('FAOSTAT_AgArea_99-14_Country'!$L$2:$L$454,MATCH(B261&amp;$C$40,'FAOSTAT_AgArea_99-14_Country'!$D$2:$D$454&amp;'FAOSTAT_AgArea_99-14_Country'!$J$2:$J$454,0),1)</f>
        <v>128412</v>
      </c>
      <c r="D261" s="23">
        <f t="array" ref="D261">INDEX('FAOSTAT_AgArea_99-14_Country'!$L$2:$L$454,MATCH(B261&amp;$D$40,'FAOSTAT_AgArea_99-14_Country'!$D$2:$D$454&amp;'FAOSTAT_AgArea_99-14_Country'!$J$2:$J$454,0),1)</f>
        <v>148700</v>
      </c>
      <c r="E261" s="23">
        <f t="shared" si="3"/>
        <v>20288</v>
      </c>
      <c r="G261"/>
    </row>
    <row r="262" spans="2:7" x14ac:dyDescent="0.25">
      <c r="B262" t="s">
        <v>41</v>
      </c>
      <c r="C262" s="23">
        <f t="array" ref="C262">INDEX('FAOSTAT_AgArea_99-14_Country'!$L$2:$L$454,MATCH(B262&amp;$C$40,'FAOSTAT_AgArea_99-14_Country'!$D$2:$D$454&amp;'FAOSTAT_AgArea_99-14_Country'!$J$2:$J$454,0),1)</f>
        <v>260759</v>
      </c>
      <c r="D262" s="23">
        <f t="array" ref="D262">INDEX('FAOSTAT_AgArea_99-14_Country'!$L$2:$L$454,MATCH(B262&amp;$D$40,'FAOSTAT_AgArea_99-14_Country'!$D$2:$D$454&amp;'FAOSTAT_AgArea_99-14_Country'!$J$2:$J$454,0),1)</f>
        <v>282589</v>
      </c>
      <c r="E262" s="23">
        <f t="shared" si="3"/>
        <v>21830</v>
      </c>
      <c r="G262"/>
    </row>
    <row r="263" spans="2:7" x14ac:dyDescent="0.25">
      <c r="C263" s="23"/>
      <c r="D263" s="23"/>
      <c r="E263" s="23"/>
    </row>
    <row r="264" spans="2:7" x14ac:dyDescent="0.25">
      <c r="B264" s="24" t="s">
        <v>272</v>
      </c>
      <c r="C264" s="23"/>
      <c r="D264" s="23"/>
      <c r="E264" s="23"/>
    </row>
    <row r="265" spans="2:7" x14ac:dyDescent="0.25">
      <c r="B265" s="24"/>
      <c r="C265" s="23"/>
      <c r="D265" s="23"/>
      <c r="E265" s="23"/>
    </row>
    <row r="266" spans="2:7" x14ac:dyDescent="0.25">
      <c r="B266" s="2" t="s">
        <v>237</v>
      </c>
      <c r="C266" s="23" t="e">
        <f t="array" ref="C266">INDEX('FAOSTAT_AgArea_99-14_Country'!$L$2:$L$454,MATCH(B266&amp;$C$40,'FAOSTAT_AgArea_99-14_Country'!$D$2:$D$454&amp;'FAOSTAT_AgArea_99-14_Country'!$J$2:$J$454,0),1)</f>
        <v>#N/A</v>
      </c>
      <c r="D266" s="23">
        <f t="array" ref="D266">INDEX('FAOSTAT_AgArea_99-14_Country'!$L$2:$L$454,MATCH(B266&amp;$D$40,'FAOSTAT_AgArea_99-14_Country'!$D$2:$D$454&amp;'FAOSTAT_AgArea_99-14_Country'!$J$2:$J$454,0),1)</f>
        <v>1331.3</v>
      </c>
      <c r="E266" s="23" t="e">
        <f t="shared" ref="E266:E271" si="4">D266-C266</f>
        <v>#N/A</v>
      </c>
    </row>
    <row r="267" spans="2:7" x14ac:dyDescent="0.25">
      <c r="B267" s="2" t="s">
        <v>238</v>
      </c>
      <c r="C267" s="23" t="e">
        <f t="array" ref="C267">INDEX('FAOSTAT_AgArea_99-14_Country'!$L$2:$L$454,MATCH(B267&amp;$C$40,'FAOSTAT_AgArea_99-14_Country'!$D$2:$D$454&amp;'FAOSTAT_AgArea_99-14_Country'!$J$2:$J$454,0),1)</f>
        <v>#N/A</v>
      </c>
      <c r="D267" s="23">
        <f t="array" ref="D267">INDEX('FAOSTAT_AgArea_99-14_Country'!$L$2:$L$454,MATCH(B267&amp;$D$40,'FAOSTAT_AgArea_99-14_Country'!$D$2:$D$454&amp;'FAOSTAT_AgArea_99-14_Country'!$J$2:$J$454,0),1)</f>
        <v>130.99</v>
      </c>
      <c r="E267" s="23" t="e">
        <f t="shared" si="4"/>
        <v>#N/A</v>
      </c>
    </row>
    <row r="268" spans="2:7" x14ac:dyDescent="0.25">
      <c r="B268" s="2" t="s">
        <v>242</v>
      </c>
      <c r="C268" s="23" t="e">
        <f t="array" ref="C268">INDEX('FAOSTAT_AgArea_99-14_Country'!$L$2:$L$454,MATCH(B268&amp;$C$40,'FAOSTAT_AgArea_99-14_Country'!$D$2:$D$454&amp;'FAOSTAT_AgArea_99-14_Country'!$J$2:$J$454,0),1)</f>
        <v>#N/A</v>
      </c>
      <c r="D268" s="23">
        <f t="array" ref="D268">INDEX('FAOSTAT_AgArea_99-14_Country'!$L$2:$L$454,MATCH(B268&amp;$D$40,'FAOSTAT_AgArea_99-14_Country'!$D$2:$D$454&amp;'FAOSTAT_AgArea_99-14_Country'!$J$2:$J$454,0),1)</f>
        <v>3506.4</v>
      </c>
      <c r="E268" s="23" t="e">
        <f t="shared" si="4"/>
        <v>#N/A</v>
      </c>
    </row>
    <row r="269" spans="2:7" x14ac:dyDescent="0.25">
      <c r="B269" s="2" t="s">
        <v>243</v>
      </c>
      <c r="C269" s="23" t="e">
        <f t="array" ref="C269">INDEX('FAOSTAT_AgArea_99-14_Country'!$L$2:$L$454,MATCH(B269&amp;$C$40,'FAOSTAT_AgArea_99-14_Country'!$D$2:$D$454&amp;'FAOSTAT_AgArea_99-14_Country'!$J$2:$J$454,0),1)</f>
        <v>#N/A</v>
      </c>
      <c r="D269" s="23">
        <f t="array" ref="D269">INDEX('FAOSTAT_AgArea_99-14_Country'!$L$2:$L$454,MATCH(B269&amp;$D$40,'FAOSTAT_AgArea_99-14_Country'!$D$2:$D$454&amp;'FAOSTAT_AgArea_99-14_Country'!$J$2:$J$454,0),1)</f>
        <v>230.32</v>
      </c>
      <c r="E269" s="23" t="e">
        <f t="shared" si="4"/>
        <v>#N/A</v>
      </c>
    </row>
    <row r="270" spans="2:7" x14ac:dyDescent="0.25">
      <c r="B270" t="s">
        <v>245</v>
      </c>
      <c r="C270" s="23" t="e">
        <f t="array" ref="C270">INDEX('FAOSTAT_AgArea_99-14_Country'!$L$2:$L$454,MATCH(B270&amp;$C$40,'FAOSTAT_AgArea_99-14_Country'!$D$2:$D$454&amp;'FAOSTAT_AgArea_99-14_Country'!$J$2:$J$454,0),1)</f>
        <v>#N/A</v>
      </c>
      <c r="D270" s="23">
        <f t="array" ref="D270">INDEX('FAOSTAT_AgArea_99-14_Country'!$L$2:$L$454,MATCH(B270&amp;$D$40,'FAOSTAT_AgArea_99-14_Country'!$D$2:$D$454&amp;'FAOSTAT_AgArea_99-14_Country'!$J$2:$J$454,0),1)</f>
        <v>28533.200000000001</v>
      </c>
      <c r="E270" s="23" t="e">
        <f t="shared" si="4"/>
        <v>#N/A</v>
      </c>
    </row>
    <row r="271" spans="2:7" x14ac:dyDescent="0.25">
      <c r="B271" t="s">
        <v>244</v>
      </c>
      <c r="C271" s="23" t="e">
        <f t="array" ref="C271">INDEX('FAOSTAT_AgArea_99-14_Country'!$L$2:$L$454,MATCH(B271&amp;$C$40,'FAOSTAT_AgArea_99-14_Country'!$D$2:$D$454&amp;'FAOSTAT_AgArea_99-14_Country'!$J$2:$J$454,0),1)</f>
        <v>#N/A</v>
      </c>
      <c r="D271" s="23">
        <f t="array" ref="D271">INDEX('FAOSTAT_AgArea_99-14_Country'!$L$2:$L$454,MATCH(B271&amp;$D$40,'FAOSTAT_AgArea_99-14_Country'!$D$2:$D$454&amp;'FAOSTAT_AgArea_99-14_Country'!$J$2:$J$454,0),1)</f>
        <v>68186.16</v>
      </c>
      <c r="E271" s="23" t="e">
        <f t="shared" si="4"/>
        <v>#N/A</v>
      </c>
    </row>
    <row r="272" spans="2:7" x14ac:dyDescent="0.25">
      <c r="C272" s="23"/>
      <c r="D272" s="23"/>
      <c r="E272" s="23"/>
      <c r="G272"/>
    </row>
    <row r="273" spans="3:7" x14ac:dyDescent="0.25">
      <c r="C273" s="23"/>
      <c r="D273" s="23"/>
      <c r="E273" s="23"/>
      <c r="G273"/>
    </row>
    <row r="274" spans="3:7" x14ac:dyDescent="0.25">
      <c r="C274" s="23"/>
      <c r="D274" s="23"/>
      <c r="E274" s="23"/>
      <c r="G274"/>
    </row>
    <row r="275" spans="3:7" x14ac:dyDescent="0.25">
      <c r="C275" s="23"/>
      <c r="D275" s="23"/>
      <c r="E275" s="23"/>
      <c r="G275"/>
    </row>
    <row r="276" spans="3:7" x14ac:dyDescent="0.25">
      <c r="C276" s="23"/>
      <c r="D276" s="23"/>
      <c r="E276" s="23"/>
      <c r="G276"/>
    </row>
    <row r="277" spans="3:7" x14ac:dyDescent="0.25">
      <c r="C277" s="23"/>
      <c r="D277" s="23"/>
      <c r="E277" s="23"/>
      <c r="G277"/>
    </row>
    <row r="278" spans="3:7" x14ac:dyDescent="0.25">
      <c r="C278" s="23"/>
      <c r="D278" s="23"/>
      <c r="G278"/>
    </row>
    <row r="279" spans="3:7" x14ac:dyDescent="0.25">
      <c r="C279" s="23"/>
      <c r="D279" s="23"/>
      <c r="G279"/>
    </row>
    <row r="280" spans="3:7" x14ac:dyDescent="0.25">
      <c r="C280" s="23"/>
      <c r="D280" s="23"/>
      <c r="G280"/>
    </row>
    <row r="281" spans="3:7" x14ac:dyDescent="0.25">
      <c r="G281"/>
    </row>
    <row r="282" spans="3:7" x14ac:dyDescent="0.25">
      <c r="G282"/>
    </row>
    <row r="283" spans="3:7" x14ac:dyDescent="0.25">
      <c r="G283"/>
    </row>
    <row r="284" spans="3:7" x14ac:dyDescent="0.25">
      <c r="G284"/>
    </row>
    <row r="285" spans="3:7" x14ac:dyDescent="0.25">
      <c r="G285"/>
    </row>
    <row r="286" spans="3:7" x14ac:dyDescent="0.25">
      <c r="G286"/>
    </row>
    <row r="287" spans="3:7" x14ac:dyDescent="0.25">
      <c r="G287"/>
    </row>
    <row r="288" spans="3:7" x14ac:dyDescent="0.25">
      <c r="G288"/>
    </row>
    <row r="289" spans="7:7" x14ac:dyDescent="0.25">
      <c r="G289"/>
    </row>
    <row r="290" spans="7:7" x14ac:dyDescent="0.25">
      <c r="G290"/>
    </row>
    <row r="291" spans="7:7" x14ac:dyDescent="0.25">
      <c r="G291"/>
    </row>
    <row r="292" spans="7:7" x14ac:dyDescent="0.25">
      <c r="G292"/>
    </row>
    <row r="293" spans="7:7" x14ac:dyDescent="0.25">
      <c r="G293"/>
    </row>
    <row r="294" spans="7:7" x14ac:dyDescent="0.25">
      <c r="G294"/>
    </row>
    <row r="295" spans="7:7" x14ac:dyDescent="0.25">
      <c r="G295"/>
    </row>
    <row r="296" spans="7:7" x14ac:dyDescent="0.25">
      <c r="G296"/>
    </row>
    <row r="297" spans="7:7" x14ac:dyDescent="0.25">
      <c r="G297"/>
    </row>
    <row r="298" spans="7:7" x14ac:dyDescent="0.25">
      <c r="G298"/>
    </row>
    <row r="299" spans="7:7" x14ac:dyDescent="0.25">
      <c r="G299"/>
    </row>
    <row r="300" spans="7:7" x14ac:dyDescent="0.25">
      <c r="G300"/>
    </row>
    <row r="301" spans="7:7" x14ac:dyDescent="0.25">
      <c r="G301"/>
    </row>
    <row r="302" spans="7:7" x14ac:dyDescent="0.25">
      <c r="G302"/>
    </row>
    <row r="303" spans="7:7" x14ac:dyDescent="0.25">
      <c r="G303"/>
    </row>
    <row r="304" spans="7:7" x14ac:dyDescent="0.25">
      <c r="G304"/>
    </row>
    <row r="305" spans="7:7" x14ac:dyDescent="0.25">
      <c r="G305"/>
    </row>
    <row r="306" spans="7:7" x14ac:dyDescent="0.25">
      <c r="G306"/>
    </row>
    <row r="307" spans="7:7" x14ac:dyDescent="0.25">
      <c r="G307"/>
    </row>
    <row r="308" spans="7:7" x14ac:dyDescent="0.25">
      <c r="G308"/>
    </row>
    <row r="309" spans="7:7" x14ac:dyDescent="0.25">
      <c r="G309"/>
    </row>
    <row r="310" spans="7:7" x14ac:dyDescent="0.25">
      <c r="G310"/>
    </row>
    <row r="311" spans="7:7" x14ac:dyDescent="0.25">
      <c r="G311"/>
    </row>
    <row r="312" spans="7:7" x14ac:dyDescent="0.25">
      <c r="G312"/>
    </row>
    <row r="313" spans="7:7" x14ac:dyDescent="0.25">
      <c r="G313"/>
    </row>
    <row r="314" spans="7:7" x14ac:dyDescent="0.25">
      <c r="G314"/>
    </row>
    <row r="315" spans="7:7" x14ac:dyDescent="0.25">
      <c r="G315"/>
    </row>
    <row r="316" spans="7:7" x14ac:dyDescent="0.25">
      <c r="G316"/>
    </row>
    <row r="317" spans="7:7" x14ac:dyDescent="0.25">
      <c r="G317"/>
    </row>
    <row r="318" spans="7:7" x14ac:dyDescent="0.25">
      <c r="G318"/>
    </row>
    <row r="319" spans="7:7" x14ac:dyDescent="0.25">
      <c r="G319"/>
    </row>
    <row r="320" spans="7:7" x14ac:dyDescent="0.25">
      <c r="G320"/>
    </row>
    <row r="321" spans="7:7" x14ac:dyDescent="0.25">
      <c r="G321"/>
    </row>
    <row r="322" spans="7:7" x14ac:dyDescent="0.25">
      <c r="G322"/>
    </row>
    <row r="323" spans="7:7" x14ac:dyDescent="0.25">
      <c r="G323"/>
    </row>
    <row r="324" spans="7:7" x14ac:dyDescent="0.25">
      <c r="G324"/>
    </row>
    <row r="325" spans="7:7" x14ac:dyDescent="0.25">
      <c r="G325"/>
    </row>
    <row r="326" spans="7:7" x14ac:dyDescent="0.25">
      <c r="G326"/>
    </row>
    <row r="327" spans="7:7" x14ac:dyDescent="0.25">
      <c r="G327"/>
    </row>
    <row r="328" spans="7:7" x14ac:dyDescent="0.25">
      <c r="G328"/>
    </row>
    <row r="329" spans="7:7" x14ac:dyDescent="0.25">
      <c r="G329"/>
    </row>
    <row r="330" spans="7:7" x14ac:dyDescent="0.25">
      <c r="G330"/>
    </row>
    <row r="331" spans="7:7" x14ac:dyDescent="0.25">
      <c r="G331"/>
    </row>
    <row r="332" spans="7:7" x14ac:dyDescent="0.25">
      <c r="G332"/>
    </row>
    <row r="333" spans="7:7" x14ac:dyDescent="0.25">
      <c r="G333"/>
    </row>
    <row r="334" spans="7:7" x14ac:dyDescent="0.25">
      <c r="G334"/>
    </row>
    <row r="335" spans="7:7" x14ac:dyDescent="0.25">
      <c r="G335"/>
    </row>
    <row r="336" spans="7:7" x14ac:dyDescent="0.25">
      <c r="G336"/>
    </row>
    <row r="337" spans="7:7" x14ac:dyDescent="0.25">
      <c r="G337"/>
    </row>
    <row r="338" spans="7:7" x14ac:dyDescent="0.25">
      <c r="G338"/>
    </row>
    <row r="339" spans="7:7" x14ac:dyDescent="0.25">
      <c r="G339"/>
    </row>
    <row r="340" spans="7:7" x14ac:dyDescent="0.25">
      <c r="G340"/>
    </row>
    <row r="341" spans="7:7" x14ac:dyDescent="0.25">
      <c r="G341"/>
    </row>
    <row r="342" spans="7:7" x14ac:dyDescent="0.25">
      <c r="G342"/>
    </row>
    <row r="343" spans="7:7" x14ac:dyDescent="0.25">
      <c r="G343"/>
    </row>
    <row r="344" spans="7:7" x14ac:dyDescent="0.25">
      <c r="G344"/>
    </row>
    <row r="345" spans="7:7" x14ac:dyDescent="0.25">
      <c r="G345"/>
    </row>
    <row r="346" spans="7:7" x14ac:dyDescent="0.25">
      <c r="G346"/>
    </row>
    <row r="347" spans="7:7" x14ac:dyDescent="0.25">
      <c r="G347"/>
    </row>
    <row r="348" spans="7:7" x14ac:dyDescent="0.25">
      <c r="G348"/>
    </row>
    <row r="349" spans="7:7" x14ac:dyDescent="0.25">
      <c r="G349"/>
    </row>
    <row r="350" spans="7:7" x14ac:dyDescent="0.25">
      <c r="G350"/>
    </row>
    <row r="351" spans="7:7" x14ac:dyDescent="0.25">
      <c r="G351"/>
    </row>
    <row r="352" spans="7:7" x14ac:dyDescent="0.25">
      <c r="G352"/>
    </row>
    <row r="353" spans="7:7" x14ac:dyDescent="0.25">
      <c r="G353"/>
    </row>
    <row r="354" spans="7:7" x14ac:dyDescent="0.25">
      <c r="G354"/>
    </row>
    <row r="355" spans="7:7" x14ac:dyDescent="0.25">
      <c r="G355"/>
    </row>
    <row r="356" spans="7:7" x14ac:dyDescent="0.25">
      <c r="G356"/>
    </row>
    <row r="357" spans="7:7" x14ac:dyDescent="0.25">
      <c r="G357"/>
    </row>
    <row r="358" spans="7:7" x14ac:dyDescent="0.25">
      <c r="G358"/>
    </row>
    <row r="359" spans="7:7" x14ac:dyDescent="0.25">
      <c r="G359"/>
    </row>
    <row r="360" spans="7:7" x14ac:dyDescent="0.25">
      <c r="G360"/>
    </row>
    <row r="361" spans="7:7" x14ac:dyDescent="0.25">
      <c r="G361"/>
    </row>
    <row r="362" spans="7:7" x14ac:dyDescent="0.25">
      <c r="G362"/>
    </row>
    <row r="363" spans="7:7" x14ac:dyDescent="0.25">
      <c r="G363"/>
    </row>
    <row r="364" spans="7:7" x14ac:dyDescent="0.25">
      <c r="G364"/>
    </row>
    <row r="365" spans="7:7" x14ac:dyDescent="0.25">
      <c r="G365"/>
    </row>
    <row r="366" spans="7:7" x14ac:dyDescent="0.25">
      <c r="G366"/>
    </row>
    <row r="367" spans="7:7" x14ac:dyDescent="0.25">
      <c r="G367"/>
    </row>
    <row r="368" spans="7:7" x14ac:dyDescent="0.25">
      <c r="G368"/>
    </row>
    <row r="369" spans="7:7" x14ac:dyDescent="0.25">
      <c r="G369"/>
    </row>
    <row r="370" spans="7:7" x14ac:dyDescent="0.25">
      <c r="G370"/>
    </row>
    <row r="371" spans="7:7" x14ac:dyDescent="0.25">
      <c r="G371"/>
    </row>
    <row r="372" spans="7:7" x14ac:dyDescent="0.25">
      <c r="G372"/>
    </row>
    <row r="373" spans="7:7" x14ac:dyDescent="0.25">
      <c r="G373"/>
    </row>
    <row r="374" spans="7:7" x14ac:dyDescent="0.25">
      <c r="G374"/>
    </row>
    <row r="375" spans="7:7" x14ac:dyDescent="0.25">
      <c r="G375"/>
    </row>
    <row r="376" spans="7:7" x14ac:dyDescent="0.25">
      <c r="G376"/>
    </row>
    <row r="377" spans="7:7" x14ac:dyDescent="0.25">
      <c r="G377"/>
    </row>
    <row r="378" spans="7:7" x14ac:dyDescent="0.25">
      <c r="G378"/>
    </row>
    <row r="379" spans="7:7" x14ac:dyDescent="0.25">
      <c r="G379"/>
    </row>
    <row r="380" spans="7:7" x14ac:dyDescent="0.25">
      <c r="G380"/>
    </row>
    <row r="381" spans="7:7" x14ac:dyDescent="0.25">
      <c r="G381"/>
    </row>
    <row r="382" spans="7:7" x14ac:dyDescent="0.25">
      <c r="G382"/>
    </row>
    <row r="383" spans="7:7" x14ac:dyDescent="0.25">
      <c r="G383"/>
    </row>
    <row r="384" spans="7:7" x14ac:dyDescent="0.25">
      <c r="G384"/>
    </row>
    <row r="385" spans="7:7" x14ac:dyDescent="0.25">
      <c r="G385"/>
    </row>
    <row r="386" spans="7:7" x14ac:dyDescent="0.25">
      <c r="G386"/>
    </row>
    <row r="387" spans="7:7" x14ac:dyDescent="0.25">
      <c r="G387"/>
    </row>
    <row r="388" spans="7:7" x14ac:dyDescent="0.25">
      <c r="G388"/>
    </row>
    <row r="389" spans="7:7" x14ac:dyDescent="0.25">
      <c r="G389"/>
    </row>
    <row r="390" spans="7:7" x14ac:dyDescent="0.25">
      <c r="G390"/>
    </row>
    <row r="391" spans="7:7" x14ac:dyDescent="0.25">
      <c r="G391"/>
    </row>
    <row r="392" spans="7:7" x14ac:dyDescent="0.25">
      <c r="G392"/>
    </row>
    <row r="393" spans="7:7" x14ac:dyDescent="0.25">
      <c r="G393"/>
    </row>
    <row r="394" spans="7:7" x14ac:dyDescent="0.25">
      <c r="G394"/>
    </row>
    <row r="395" spans="7:7" x14ac:dyDescent="0.25">
      <c r="G395"/>
    </row>
    <row r="396" spans="7:7" x14ac:dyDescent="0.25">
      <c r="G396"/>
    </row>
    <row r="397" spans="7:7" x14ac:dyDescent="0.25">
      <c r="G397"/>
    </row>
    <row r="398" spans="7:7" x14ac:dyDescent="0.25">
      <c r="G398"/>
    </row>
    <row r="399" spans="7:7" x14ac:dyDescent="0.25">
      <c r="G399"/>
    </row>
    <row r="400" spans="7:7" x14ac:dyDescent="0.25">
      <c r="G400"/>
    </row>
    <row r="401" spans="7:7" x14ac:dyDescent="0.25">
      <c r="G401"/>
    </row>
    <row r="402" spans="7:7" x14ac:dyDescent="0.25">
      <c r="G402"/>
    </row>
    <row r="403" spans="7:7" x14ac:dyDescent="0.25">
      <c r="G403"/>
    </row>
    <row r="404" spans="7:7" x14ac:dyDescent="0.25">
      <c r="G404"/>
    </row>
    <row r="405" spans="7:7" x14ac:dyDescent="0.25">
      <c r="G405"/>
    </row>
    <row r="406" spans="7:7" x14ac:dyDescent="0.25">
      <c r="G406"/>
    </row>
    <row r="407" spans="7:7" x14ac:dyDescent="0.25">
      <c r="G407"/>
    </row>
    <row r="408" spans="7:7" x14ac:dyDescent="0.25">
      <c r="G408"/>
    </row>
    <row r="409" spans="7:7" x14ac:dyDescent="0.25">
      <c r="G409"/>
    </row>
    <row r="410" spans="7:7" x14ac:dyDescent="0.25">
      <c r="G410"/>
    </row>
    <row r="411" spans="7:7" x14ac:dyDescent="0.25">
      <c r="G411"/>
    </row>
    <row r="412" spans="7:7" x14ac:dyDescent="0.25">
      <c r="G412"/>
    </row>
    <row r="413" spans="7:7" x14ac:dyDescent="0.25">
      <c r="G413"/>
    </row>
    <row r="414" spans="7:7" x14ac:dyDescent="0.25">
      <c r="G414"/>
    </row>
    <row r="415" spans="7:7" x14ac:dyDescent="0.25">
      <c r="G415"/>
    </row>
    <row r="416" spans="7:7" x14ac:dyDescent="0.25">
      <c r="G416"/>
    </row>
    <row r="417" spans="7:7" x14ac:dyDescent="0.25">
      <c r="G417"/>
    </row>
    <row r="418" spans="7:7" x14ac:dyDescent="0.25">
      <c r="G418"/>
    </row>
    <row r="419" spans="7:7" x14ac:dyDescent="0.25">
      <c r="G419"/>
    </row>
    <row r="420" spans="7:7" x14ac:dyDescent="0.25">
      <c r="G420"/>
    </row>
    <row r="421" spans="7:7" x14ac:dyDescent="0.25">
      <c r="G421"/>
    </row>
    <row r="422" spans="7:7" x14ac:dyDescent="0.25">
      <c r="G422"/>
    </row>
    <row r="423" spans="7:7" x14ac:dyDescent="0.25">
      <c r="G423"/>
    </row>
    <row r="424" spans="7:7" x14ac:dyDescent="0.25">
      <c r="G424"/>
    </row>
    <row r="425" spans="7:7" x14ac:dyDescent="0.25">
      <c r="G425"/>
    </row>
    <row r="426" spans="7:7" x14ac:dyDescent="0.25">
      <c r="G426"/>
    </row>
    <row r="427" spans="7:7" x14ac:dyDescent="0.25">
      <c r="G427"/>
    </row>
    <row r="428" spans="7:7" x14ac:dyDescent="0.25">
      <c r="G428"/>
    </row>
    <row r="429" spans="7:7" x14ac:dyDescent="0.25">
      <c r="G429"/>
    </row>
    <row r="430" spans="7:7" x14ac:dyDescent="0.25">
      <c r="G430"/>
    </row>
    <row r="431" spans="7:7" x14ac:dyDescent="0.25">
      <c r="G431"/>
    </row>
    <row r="432" spans="7:7" x14ac:dyDescent="0.25">
      <c r="G432"/>
    </row>
    <row r="433" spans="7:7" x14ac:dyDescent="0.25">
      <c r="G433"/>
    </row>
    <row r="434" spans="7:7" x14ac:dyDescent="0.25">
      <c r="G434"/>
    </row>
    <row r="435" spans="7:7" x14ac:dyDescent="0.25">
      <c r="G435"/>
    </row>
    <row r="436" spans="7:7" x14ac:dyDescent="0.25">
      <c r="G436"/>
    </row>
    <row r="437" spans="7:7" x14ac:dyDescent="0.25">
      <c r="G437"/>
    </row>
    <row r="438" spans="7:7" x14ac:dyDescent="0.25">
      <c r="G438"/>
    </row>
    <row r="439" spans="7:7" x14ac:dyDescent="0.25">
      <c r="G439"/>
    </row>
    <row r="440" spans="7:7" x14ac:dyDescent="0.25">
      <c r="G440"/>
    </row>
    <row r="441" spans="7:7" x14ac:dyDescent="0.25">
      <c r="G441"/>
    </row>
    <row r="442" spans="7:7" x14ac:dyDescent="0.25">
      <c r="G442"/>
    </row>
    <row r="443" spans="7:7" x14ac:dyDescent="0.25">
      <c r="G443"/>
    </row>
    <row r="444" spans="7:7" x14ac:dyDescent="0.25">
      <c r="G444"/>
    </row>
    <row r="445" spans="7:7" x14ac:dyDescent="0.25">
      <c r="G445"/>
    </row>
    <row r="446" spans="7:7" x14ac:dyDescent="0.25">
      <c r="G446"/>
    </row>
    <row r="447" spans="7:7" x14ac:dyDescent="0.25">
      <c r="G447"/>
    </row>
    <row r="448" spans="7:7" x14ac:dyDescent="0.25">
      <c r="G448"/>
    </row>
    <row r="449" spans="7:7" x14ac:dyDescent="0.25">
      <c r="G449"/>
    </row>
    <row r="450" spans="7:7" x14ac:dyDescent="0.25">
      <c r="G450"/>
    </row>
    <row r="451" spans="7:7" x14ac:dyDescent="0.25">
      <c r="G451"/>
    </row>
    <row r="452" spans="7:7" x14ac:dyDescent="0.25">
      <c r="G452"/>
    </row>
    <row r="453" spans="7:7" x14ac:dyDescent="0.25">
      <c r="G453"/>
    </row>
    <row r="454" spans="7:7" x14ac:dyDescent="0.25">
      <c r="G454"/>
    </row>
    <row r="455" spans="7:7" x14ac:dyDescent="0.25">
      <c r="G455"/>
    </row>
    <row r="456" spans="7:7" x14ac:dyDescent="0.25">
      <c r="G456"/>
    </row>
    <row r="457" spans="7:7" x14ac:dyDescent="0.25">
      <c r="G457"/>
    </row>
    <row r="458" spans="7:7" x14ac:dyDescent="0.25">
      <c r="G458"/>
    </row>
    <row r="459" spans="7:7" x14ac:dyDescent="0.25">
      <c r="G459"/>
    </row>
    <row r="460" spans="7:7" x14ac:dyDescent="0.25">
      <c r="G460"/>
    </row>
    <row r="461" spans="7:7" x14ac:dyDescent="0.25">
      <c r="G461"/>
    </row>
    <row r="462" spans="7:7" x14ac:dyDescent="0.25">
      <c r="G462"/>
    </row>
    <row r="463" spans="7:7" x14ac:dyDescent="0.25">
      <c r="G463"/>
    </row>
    <row r="464" spans="7:7" x14ac:dyDescent="0.25">
      <c r="G464"/>
    </row>
    <row r="465" spans="7:7" x14ac:dyDescent="0.25">
      <c r="G465"/>
    </row>
    <row r="466" spans="7:7" x14ac:dyDescent="0.25">
      <c r="G466"/>
    </row>
    <row r="467" spans="7:7" x14ac:dyDescent="0.25">
      <c r="G467"/>
    </row>
    <row r="468" spans="7:7" x14ac:dyDescent="0.25">
      <c r="G468"/>
    </row>
    <row r="469" spans="7:7" x14ac:dyDescent="0.25">
      <c r="G469"/>
    </row>
    <row r="470" spans="7:7" x14ac:dyDescent="0.25">
      <c r="G470"/>
    </row>
    <row r="471" spans="7:7" x14ac:dyDescent="0.25">
      <c r="G471"/>
    </row>
    <row r="472" spans="7:7" x14ac:dyDescent="0.25">
      <c r="G472"/>
    </row>
    <row r="473" spans="7:7" x14ac:dyDescent="0.25">
      <c r="G473"/>
    </row>
    <row r="474" spans="7:7" x14ac:dyDescent="0.25">
      <c r="G474"/>
    </row>
    <row r="475" spans="7:7" x14ac:dyDescent="0.25">
      <c r="G475"/>
    </row>
    <row r="476" spans="7:7" x14ac:dyDescent="0.25">
      <c r="G476"/>
    </row>
    <row r="477" spans="7:7" x14ac:dyDescent="0.25">
      <c r="G477"/>
    </row>
    <row r="478" spans="7:7" x14ac:dyDescent="0.25">
      <c r="G478"/>
    </row>
    <row r="479" spans="7:7" x14ac:dyDescent="0.25">
      <c r="G479"/>
    </row>
    <row r="480" spans="7:7" x14ac:dyDescent="0.25">
      <c r="G480"/>
    </row>
    <row r="481" spans="7:7" x14ac:dyDescent="0.25">
      <c r="G481"/>
    </row>
    <row r="482" spans="7:7" x14ac:dyDescent="0.25">
      <c r="G482"/>
    </row>
    <row r="483" spans="7:7" x14ac:dyDescent="0.25">
      <c r="G483"/>
    </row>
    <row r="484" spans="7:7" x14ac:dyDescent="0.25">
      <c r="G484"/>
    </row>
    <row r="485" spans="7:7" x14ac:dyDescent="0.25">
      <c r="G485"/>
    </row>
    <row r="486" spans="7:7" x14ac:dyDescent="0.25">
      <c r="G486"/>
    </row>
    <row r="487" spans="7:7" x14ac:dyDescent="0.25">
      <c r="G487"/>
    </row>
    <row r="488" spans="7:7" x14ac:dyDescent="0.25">
      <c r="G488"/>
    </row>
    <row r="489" spans="7:7" x14ac:dyDescent="0.25">
      <c r="G489"/>
    </row>
    <row r="490" spans="7:7" x14ac:dyDescent="0.25">
      <c r="G490"/>
    </row>
    <row r="491" spans="7:7" x14ac:dyDescent="0.25">
      <c r="G491"/>
    </row>
    <row r="492" spans="7:7" x14ac:dyDescent="0.25">
      <c r="G492"/>
    </row>
    <row r="493" spans="7:7" x14ac:dyDescent="0.25">
      <c r="G493"/>
    </row>
  </sheetData>
  <sortState ref="G41:G262">
    <sortCondition ref="G262"/>
  </sortState>
  <mergeCells count="2">
    <mergeCell ref="B4:G4"/>
    <mergeCell ref="C39:E39"/>
  </mergeCells>
  <pageMargins left="0.7" right="0.7" top="0.75" bottom="0.75" header="0.3" footer="0.3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55"/>
  <sheetViews>
    <sheetView workbookViewId="0"/>
  </sheetViews>
  <sheetFormatPr defaultRowHeight="15" x14ac:dyDescent="0.25"/>
  <sheetData>
    <row r="1" spans="1:14" x14ac:dyDescent="0.25">
      <c r="A1" t="s">
        <v>3</v>
      </c>
      <c r="B1" t="s">
        <v>4</v>
      </c>
      <c r="C1" t="s">
        <v>255</v>
      </c>
      <c r="D1" t="s">
        <v>2</v>
      </c>
      <c r="E1" t="s">
        <v>256</v>
      </c>
      <c r="F1" t="s">
        <v>257</v>
      </c>
      <c r="G1" t="s">
        <v>258</v>
      </c>
      <c r="H1" t="s">
        <v>259</v>
      </c>
      <c r="I1" t="s">
        <v>260</v>
      </c>
      <c r="J1" t="s">
        <v>5</v>
      </c>
      <c r="K1" t="s">
        <v>261</v>
      </c>
      <c r="L1" t="s">
        <v>6</v>
      </c>
      <c r="M1" t="s">
        <v>7</v>
      </c>
      <c r="N1" t="s">
        <v>262</v>
      </c>
    </row>
    <row r="2" spans="1:14" x14ac:dyDescent="0.25">
      <c r="A2" t="s">
        <v>8</v>
      </c>
      <c r="B2" t="s">
        <v>263</v>
      </c>
      <c r="C2">
        <v>5000</v>
      </c>
      <c r="D2" t="s">
        <v>9</v>
      </c>
      <c r="E2">
        <v>5110</v>
      </c>
      <c r="F2" t="s">
        <v>2</v>
      </c>
      <c r="G2">
        <v>6610</v>
      </c>
      <c r="H2" t="s">
        <v>15</v>
      </c>
      <c r="I2">
        <v>1961</v>
      </c>
      <c r="J2">
        <v>1961</v>
      </c>
      <c r="K2" t="s">
        <v>264</v>
      </c>
      <c r="L2">
        <v>4457982.6100000003</v>
      </c>
      <c r="M2" t="s">
        <v>10</v>
      </c>
      <c r="N2" t="s">
        <v>11</v>
      </c>
    </row>
    <row r="3" spans="1:14" x14ac:dyDescent="0.25">
      <c r="A3" t="s">
        <v>8</v>
      </c>
      <c r="B3" t="s">
        <v>263</v>
      </c>
      <c r="C3">
        <v>5000</v>
      </c>
      <c r="D3" t="s">
        <v>9</v>
      </c>
      <c r="E3">
        <v>5110</v>
      </c>
      <c r="F3" t="s">
        <v>2</v>
      </c>
      <c r="G3">
        <v>6610</v>
      </c>
      <c r="H3" t="s">
        <v>15</v>
      </c>
      <c r="I3">
        <v>1962</v>
      </c>
      <c r="J3">
        <v>1962</v>
      </c>
      <c r="K3" t="s">
        <v>264</v>
      </c>
      <c r="L3">
        <v>4469148.5</v>
      </c>
      <c r="M3" t="s">
        <v>10</v>
      </c>
      <c r="N3" t="s">
        <v>11</v>
      </c>
    </row>
    <row r="4" spans="1:14" x14ac:dyDescent="0.25">
      <c r="A4" t="s">
        <v>8</v>
      </c>
      <c r="B4" t="s">
        <v>263</v>
      </c>
      <c r="C4">
        <v>5000</v>
      </c>
      <c r="D4" t="s">
        <v>9</v>
      </c>
      <c r="E4">
        <v>5110</v>
      </c>
      <c r="F4" t="s">
        <v>2</v>
      </c>
      <c r="G4">
        <v>6610</v>
      </c>
      <c r="H4" t="s">
        <v>15</v>
      </c>
      <c r="I4">
        <v>1963</v>
      </c>
      <c r="J4">
        <v>1963</v>
      </c>
      <c r="K4" t="s">
        <v>264</v>
      </c>
      <c r="L4">
        <v>4480710.51</v>
      </c>
      <c r="M4" t="s">
        <v>10</v>
      </c>
      <c r="N4" t="s">
        <v>11</v>
      </c>
    </row>
    <row r="5" spans="1:14" x14ac:dyDescent="0.25">
      <c r="A5" t="s">
        <v>8</v>
      </c>
      <c r="B5" t="s">
        <v>263</v>
      </c>
      <c r="C5">
        <v>5000</v>
      </c>
      <c r="D5" t="s">
        <v>9</v>
      </c>
      <c r="E5">
        <v>5110</v>
      </c>
      <c r="F5" t="s">
        <v>2</v>
      </c>
      <c r="G5">
        <v>6610</v>
      </c>
      <c r="H5" t="s">
        <v>15</v>
      </c>
      <c r="I5">
        <v>1964</v>
      </c>
      <c r="J5">
        <v>1964</v>
      </c>
      <c r="K5" t="s">
        <v>264</v>
      </c>
      <c r="L5">
        <v>4490030.17</v>
      </c>
      <c r="M5" t="s">
        <v>10</v>
      </c>
      <c r="N5" t="s">
        <v>11</v>
      </c>
    </row>
    <row r="6" spans="1:14" x14ac:dyDescent="0.25">
      <c r="A6" t="s">
        <v>8</v>
      </c>
      <c r="B6" t="s">
        <v>263</v>
      </c>
      <c r="C6">
        <v>5000</v>
      </c>
      <c r="D6" t="s">
        <v>9</v>
      </c>
      <c r="E6">
        <v>5110</v>
      </c>
      <c r="F6" t="s">
        <v>2</v>
      </c>
      <c r="G6">
        <v>6610</v>
      </c>
      <c r="H6" t="s">
        <v>15</v>
      </c>
      <c r="I6">
        <v>1965</v>
      </c>
      <c r="J6">
        <v>1965</v>
      </c>
      <c r="K6" t="s">
        <v>264</v>
      </c>
      <c r="L6">
        <v>4505415.7300000004</v>
      </c>
      <c r="M6" t="s">
        <v>10</v>
      </c>
      <c r="N6" t="s">
        <v>11</v>
      </c>
    </row>
    <row r="7" spans="1:14" x14ac:dyDescent="0.25">
      <c r="A7" t="s">
        <v>8</v>
      </c>
      <c r="B7" t="s">
        <v>263</v>
      </c>
      <c r="C7">
        <v>5000</v>
      </c>
      <c r="D7" t="s">
        <v>9</v>
      </c>
      <c r="E7">
        <v>5110</v>
      </c>
      <c r="F7" t="s">
        <v>2</v>
      </c>
      <c r="G7">
        <v>6610</v>
      </c>
      <c r="H7" t="s">
        <v>15</v>
      </c>
      <c r="I7">
        <v>1966</v>
      </c>
      <c r="J7">
        <v>1966</v>
      </c>
      <c r="K7" t="s">
        <v>264</v>
      </c>
      <c r="L7">
        <v>4511845.09</v>
      </c>
      <c r="M7" t="s">
        <v>10</v>
      </c>
      <c r="N7" t="s">
        <v>11</v>
      </c>
    </row>
    <row r="8" spans="1:14" x14ac:dyDescent="0.25">
      <c r="A8" t="s">
        <v>8</v>
      </c>
      <c r="B8" t="s">
        <v>263</v>
      </c>
      <c r="C8">
        <v>5000</v>
      </c>
      <c r="D8" t="s">
        <v>9</v>
      </c>
      <c r="E8">
        <v>5110</v>
      </c>
      <c r="F8" t="s">
        <v>2</v>
      </c>
      <c r="G8">
        <v>6610</v>
      </c>
      <c r="H8" t="s">
        <v>15</v>
      </c>
      <c r="I8">
        <v>1967</v>
      </c>
      <c r="J8">
        <v>1967</v>
      </c>
      <c r="K8" t="s">
        <v>264</v>
      </c>
      <c r="L8">
        <v>4526101.2699999996</v>
      </c>
      <c r="M8" t="s">
        <v>10</v>
      </c>
      <c r="N8" t="s">
        <v>11</v>
      </c>
    </row>
    <row r="9" spans="1:14" x14ac:dyDescent="0.25">
      <c r="A9" t="s">
        <v>8</v>
      </c>
      <c r="B9" t="s">
        <v>263</v>
      </c>
      <c r="C9">
        <v>5000</v>
      </c>
      <c r="D9" t="s">
        <v>9</v>
      </c>
      <c r="E9">
        <v>5110</v>
      </c>
      <c r="F9" t="s">
        <v>2</v>
      </c>
      <c r="G9">
        <v>6610</v>
      </c>
      <c r="H9" t="s">
        <v>15</v>
      </c>
      <c r="I9">
        <v>1968</v>
      </c>
      <c r="J9">
        <v>1968</v>
      </c>
      <c r="K9" t="s">
        <v>264</v>
      </c>
      <c r="L9">
        <v>4535992.05</v>
      </c>
      <c r="M9" t="s">
        <v>10</v>
      </c>
      <c r="N9" t="s">
        <v>11</v>
      </c>
    </row>
    <row r="10" spans="1:14" x14ac:dyDescent="0.25">
      <c r="A10" t="s">
        <v>8</v>
      </c>
      <c r="B10" t="s">
        <v>263</v>
      </c>
      <c r="C10">
        <v>5000</v>
      </c>
      <c r="D10" t="s">
        <v>9</v>
      </c>
      <c r="E10">
        <v>5110</v>
      </c>
      <c r="F10" t="s">
        <v>2</v>
      </c>
      <c r="G10">
        <v>6610</v>
      </c>
      <c r="H10" t="s">
        <v>15</v>
      </c>
      <c r="I10">
        <v>1969</v>
      </c>
      <c r="J10">
        <v>1969</v>
      </c>
      <c r="K10" t="s">
        <v>264</v>
      </c>
      <c r="L10">
        <v>4561351.13</v>
      </c>
      <c r="M10" t="s">
        <v>10</v>
      </c>
      <c r="N10" t="s">
        <v>11</v>
      </c>
    </row>
    <row r="11" spans="1:14" x14ac:dyDescent="0.25">
      <c r="A11" t="s">
        <v>8</v>
      </c>
      <c r="B11" t="s">
        <v>263</v>
      </c>
      <c r="C11">
        <v>5000</v>
      </c>
      <c r="D11" t="s">
        <v>9</v>
      </c>
      <c r="E11">
        <v>5110</v>
      </c>
      <c r="F11" t="s">
        <v>2</v>
      </c>
      <c r="G11">
        <v>6610</v>
      </c>
      <c r="H11" t="s">
        <v>15</v>
      </c>
      <c r="I11">
        <v>1970</v>
      </c>
      <c r="J11">
        <v>1970</v>
      </c>
      <c r="K11" t="s">
        <v>264</v>
      </c>
      <c r="L11">
        <v>4565825.57</v>
      </c>
      <c r="M11" t="s">
        <v>10</v>
      </c>
      <c r="N11" t="s">
        <v>11</v>
      </c>
    </row>
    <row r="12" spans="1:14" x14ac:dyDescent="0.25">
      <c r="A12" t="s">
        <v>8</v>
      </c>
      <c r="B12" t="s">
        <v>263</v>
      </c>
      <c r="C12">
        <v>5000</v>
      </c>
      <c r="D12" t="s">
        <v>9</v>
      </c>
      <c r="E12">
        <v>5110</v>
      </c>
      <c r="F12" t="s">
        <v>2</v>
      </c>
      <c r="G12">
        <v>6610</v>
      </c>
      <c r="H12" t="s">
        <v>15</v>
      </c>
      <c r="I12">
        <v>1971</v>
      </c>
      <c r="J12">
        <v>1971</v>
      </c>
      <c r="K12" t="s">
        <v>264</v>
      </c>
      <c r="L12">
        <v>4576486.5599999996</v>
      </c>
      <c r="M12" t="s">
        <v>10</v>
      </c>
      <c r="N12" t="s">
        <v>11</v>
      </c>
    </row>
    <row r="13" spans="1:14" x14ac:dyDescent="0.25">
      <c r="A13" t="s">
        <v>8</v>
      </c>
      <c r="B13" t="s">
        <v>263</v>
      </c>
      <c r="C13">
        <v>5000</v>
      </c>
      <c r="D13" t="s">
        <v>9</v>
      </c>
      <c r="E13">
        <v>5110</v>
      </c>
      <c r="F13" t="s">
        <v>2</v>
      </c>
      <c r="G13">
        <v>6610</v>
      </c>
      <c r="H13" t="s">
        <v>15</v>
      </c>
      <c r="I13">
        <v>1972</v>
      </c>
      <c r="J13">
        <v>1972</v>
      </c>
      <c r="K13" t="s">
        <v>264</v>
      </c>
      <c r="L13">
        <v>4587514.5</v>
      </c>
      <c r="M13" t="s">
        <v>10</v>
      </c>
      <c r="N13" t="s">
        <v>11</v>
      </c>
    </row>
    <row r="14" spans="1:14" x14ac:dyDescent="0.25">
      <c r="A14" t="s">
        <v>8</v>
      </c>
      <c r="B14" t="s">
        <v>263</v>
      </c>
      <c r="C14">
        <v>5000</v>
      </c>
      <c r="D14" t="s">
        <v>9</v>
      </c>
      <c r="E14">
        <v>5110</v>
      </c>
      <c r="F14" t="s">
        <v>2</v>
      </c>
      <c r="G14">
        <v>6610</v>
      </c>
      <c r="H14" t="s">
        <v>15</v>
      </c>
      <c r="I14">
        <v>1973</v>
      </c>
      <c r="J14">
        <v>1973</v>
      </c>
      <c r="K14" t="s">
        <v>264</v>
      </c>
      <c r="L14">
        <v>4608486.9000000004</v>
      </c>
      <c r="M14" t="s">
        <v>10</v>
      </c>
      <c r="N14" t="s">
        <v>11</v>
      </c>
    </row>
    <row r="15" spans="1:14" x14ac:dyDescent="0.25">
      <c r="A15" t="s">
        <v>8</v>
      </c>
      <c r="B15" t="s">
        <v>263</v>
      </c>
      <c r="C15">
        <v>5000</v>
      </c>
      <c r="D15" t="s">
        <v>9</v>
      </c>
      <c r="E15">
        <v>5110</v>
      </c>
      <c r="F15" t="s">
        <v>2</v>
      </c>
      <c r="G15">
        <v>6610</v>
      </c>
      <c r="H15" t="s">
        <v>15</v>
      </c>
      <c r="I15">
        <v>1974</v>
      </c>
      <c r="J15">
        <v>1974</v>
      </c>
      <c r="K15" t="s">
        <v>264</v>
      </c>
      <c r="L15">
        <v>4617369</v>
      </c>
      <c r="M15" t="s">
        <v>10</v>
      </c>
      <c r="N15" t="s">
        <v>11</v>
      </c>
    </row>
    <row r="16" spans="1:14" x14ac:dyDescent="0.25">
      <c r="A16" t="s">
        <v>8</v>
      </c>
      <c r="B16" t="s">
        <v>263</v>
      </c>
      <c r="C16">
        <v>5000</v>
      </c>
      <c r="D16" t="s">
        <v>9</v>
      </c>
      <c r="E16">
        <v>5110</v>
      </c>
      <c r="F16" t="s">
        <v>2</v>
      </c>
      <c r="G16">
        <v>6610</v>
      </c>
      <c r="H16" t="s">
        <v>15</v>
      </c>
      <c r="I16">
        <v>1975</v>
      </c>
      <c r="J16">
        <v>1975</v>
      </c>
      <c r="K16" t="s">
        <v>264</v>
      </c>
      <c r="L16">
        <v>4623117.5999999996</v>
      </c>
      <c r="M16" t="s">
        <v>10</v>
      </c>
      <c r="N16" t="s">
        <v>11</v>
      </c>
    </row>
    <row r="17" spans="1:14" x14ac:dyDescent="0.25">
      <c r="A17" t="s">
        <v>8</v>
      </c>
      <c r="B17" t="s">
        <v>263</v>
      </c>
      <c r="C17">
        <v>5000</v>
      </c>
      <c r="D17" t="s">
        <v>9</v>
      </c>
      <c r="E17">
        <v>5110</v>
      </c>
      <c r="F17" t="s">
        <v>2</v>
      </c>
      <c r="G17">
        <v>6610</v>
      </c>
      <c r="H17" t="s">
        <v>15</v>
      </c>
      <c r="I17">
        <v>1976</v>
      </c>
      <c r="J17">
        <v>1976</v>
      </c>
      <c r="K17" t="s">
        <v>264</v>
      </c>
      <c r="L17">
        <v>4622694.5999999996</v>
      </c>
      <c r="M17" t="s">
        <v>10</v>
      </c>
      <c r="N17" t="s">
        <v>11</v>
      </c>
    </row>
    <row r="18" spans="1:14" x14ac:dyDescent="0.25">
      <c r="A18" t="s">
        <v>8</v>
      </c>
      <c r="B18" t="s">
        <v>263</v>
      </c>
      <c r="C18">
        <v>5000</v>
      </c>
      <c r="D18" t="s">
        <v>9</v>
      </c>
      <c r="E18">
        <v>5110</v>
      </c>
      <c r="F18" t="s">
        <v>2</v>
      </c>
      <c r="G18">
        <v>6610</v>
      </c>
      <c r="H18" t="s">
        <v>15</v>
      </c>
      <c r="I18">
        <v>1977</v>
      </c>
      <c r="J18">
        <v>1977</v>
      </c>
      <c r="K18" t="s">
        <v>264</v>
      </c>
      <c r="L18">
        <v>4622064.8</v>
      </c>
      <c r="M18" t="s">
        <v>10</v>
      </c>
      <c r="N18" t="s">
        <v>11</v>
      </c>
    </row>
    <row r="19" spans="1:14" x14ac:dyDescent="0.25">
      <c r="A19" t="s">
        <v>8</v>
      </c>
      <c r="B19" t="s">
        <v>263</v>
      </c>
      <c r="C19">
        <v>5000</v>
      </c>
      <c r="D19" t="s">
        <v>9</v>
      </c>
      <c r="E19">
        <v>5110</v>
      </c>
      <c r="F19" t="s">
        <v>2</v>
      </c>
      <c r="G19">
        <v>6610</v>
      </c>
      <c r="H19" t="s">
        <v>15</v>
      </c>
      <c r="I19">
        <v>1978</v>
      </c>
      <c r="J19">
        <v>1978</v>
      </c>
      <c r="K19" t="s">
        <v>264</v>
      </c>
      <c r="L19">
        <v>4626665.9000000004</v>
      </c>
      <c r="M19" t="s">
        <v>10</v>
      </c>
      <c r="N19" t="s">
        <v>11</v>
      </c>
    </row>
    <row r="20" spans="1:14" x14ac:dyDescent="0.25">
      <c r="A20" t="s">
        <v>8</v>
      </c>
      <c r="B20" t="s">
        <v>263</v>
      </c>
      <c r="C20">
        <v>5000</v>
      </c>
      <c r="D20" t="s">
        <v>9</v>
      </c>
      <c r="E20">
        <v>5110</v>
      </c>
      <c r="F20" t="s">
        <v>2</v>
      </c>
      <c r="G20">
        <v>6610</v>
      </c>
      <c r="H20" t="s">
        <v>15</v>
      </c>
      <c r="I20">
        <v>1979</v>
      </c>
      <c r="J20">
        <v>1979</v>
      </c>
      <c r="K20" t="s">
        <v>264</v>
      </c>
      <c r="L20">
        <v>4637612.8</v>
      </c>
      <c r="M20" t="s">
        <v>10</v>
      </c>
      <c r="N20" t="s">
        <v>11</v>
      </c>
    </row>
    <row r="21" spans="1:14" x14ac:dyDescent="0.25">
      <c r="A21" t="s">
        <v>8</v>
      </c>
      <c r="B21" t="s">
        <v>263</v>
      </c>
      <c r="C21">
        <v>5000</v>
      </c>
      <c r="D21" t="s">
        <v>9</v>
      </c>
      <c r="E21">
        <v>5110</v>
      </c>
      <c r="F21" t="s">
        <v>2</v>
      </c>
      <c r="G21">
        <v>6610</v>
      </c>
      <c r="H21" t="s">
        <v>15</v>
      </c>
      <c r="I21">
        <v>1980</v>
      </c>
      <c r="J21">
        <v>1980</v>
      </c>
      <c r="K21" t="s">
        <v>264</v>
      </c>
      <c r="L21">
        <v>4649713.3</v>
      </c>
      <c r="M21" t="s">
        <v>10</v>
      </c>
      <c r="N21" t="s">
        <v>11</v>
      </c>
    </row>
    <row r="22" spans="1:14" x14ac:dyDescent="0.25">
      <c r="A22" t="s">
        <v>8</v>
      </c>
      <c r="B22" t="s">
        <v>263</v>
      </c>
      <c r="C22">
        <v>5000</v>
      </c>
      <c r="D22" t="s">
        <v>9</v>
      </c>
      <c r="E22">
        <v>5110</v>
      </c>
      <c r="F22" t="s">
        <v>2</v>
      </c>
      <c r="G22">
        <v>6610</v>
      </c>
      <c r="H22" t="s">
        <v>15</v>
      </c>
      <c r="I22">
        <v>1981</v>
      </c>
      <c r="J22">
        <v>1981</v>
      </c>
      <c r="K22" t="s">
        <v>264</v>
      </c>
      <c r="L22">
        <v>4651242.5</v>
      </c>
      <c r="M22" t="s">
        <v>10</v>
      </c>
      <c r="N22" t="s">
        <v>11</v>
      </c>
    </row>
    <row r="23" spans="1:14" x14ac:dyDescent="0.25">
      <c r="A23" t="s">
        <v>8</v>
      </c>
      <c r="B23" t="s">
        <v>263</v>
      </c>
      <c r="C23">
        <v>5000</v>
      </c>
      <c r="D23" t="s">
        <v>9</v>
      </c>
      <c r="E23">
        <v>5110</v>
      </c>
      <c r="F23" t="s">
        <v>2</v>
      </c>
      <c r="G23">
        <v>6610</v>
      </c>
      <c r="H23" t="s">
        <v>15</v>
      </c>
      <c r="I23">
        <v>1982</v>
      </c>
      <c r="J23">
        <v>1982</v>
      </c>
      <c r="K23" t="s">
        <v>264</v>
      </c>
      <c r="L23">
        <v>4670004.4400000004</v>
      </c>
      <c r="M23" t="s">
        <v>10</v>
      </c>
      <c r="N23" t="s">
        <v>11</v>
      </c>
    </row>
    <row r="24" spans="1:14" x14ac:dyDescent="0.25">
      <c r="A24" t="s">
        <v>8</v>
      </c>
      <c r="B24" t="s">
        <v>263</v>
      </c>
      <c r="C24">
        <v>5000</v>
      </c>
      <c r="D24" t="s">
        <v>9</v>
      </c>
      <c r="E24">
        <v>5110</v>
      </c>
      <c r="F24" t="s">
        <v>2</v>
      </c>
      <c r="G24">
        <v>6610</v>
      </c>
      <c r="H24" t="s">
        <v>15</v>
      </c>
      <c r="I24">
        <v>1983</v>
      </c>
      <c r="J24">
        <v>1983</v>
      </c>
      <c r="K24" t="s">
        <v>264</v>
      </c>
      <c r="L24">
        <v>4678081.84</v>
      </c>
      <c r="M24" t="s">
        <v>10</v>
      </c>
      <c r="N24" t="s">
        <v>11</v>
      </c>
    </row>
    <row r="25" spans="1:14" x14ac:dyDescent="0.25">
      <c r="A25" t="s">
        <v>8</v>
      </c>
      <c r="B25" t="s">
        <v>263</v>
      </c>
      <c r="C25">
        <v>5000</v>
      </c>
      <c r="D25" t="s">
        <v>9</v>
      </c>
      <c r="E25">
        <v>5110</v>
      </c>
      <c r="F25" t="s">
        <v>2</v>
      </c>
      <c r="G25">
        <v>6610</v>
      </c>
      <c r="H25" t="s">
        <v>15</v>
      </c>
      <c r="I25">
        <v>1984</v>
      </c>
      <c r="J25">
        <v>1984</v>
      </c>
      <c r="K25" t="s">
        <v>264</v>
      </c>
      <c r="L25">
        <v>4707067.5599999996</v>
      </c>
      <c r="M25" t="s">
        <v>10</v>
      </c>
      <c r="N25" t="s">
        <v>11</v>
      </c>
    </row>
    <row r="26" spans="1:14" x14ac:dyDescent="0.25">
      <c r="A26" t="s">
        <v>8</v>
      </c>
      <c r="B26" t="s">
        <v>263</v>
      </c>
      <c r="C26">
        <v>5000</v>
      </c>
      <c r="D26" t="s">
        <v>9</v>
      </c>
      <c r="E26">
        <v>5110</v>
      </c>
      <c r="F26" t="s">
        <v>2</v>
      </c>
      <c r="G26">
        <v>6610</v>
      </c>
      <c r="H26" t="s">
        <v>15</v>
      </c>
      <c r="I26">
        <v>1985</v>
      </c>
      <c r="J26">
        <v>1985</v>
      </c>
      <c r="K26" t="s">
        <v>264</v>
      </c>
      <c r="L26">
        <v>4738020.4000000004</v>
      </c>
      <c r="M26" t="s">
        <v>10</v>
      </c>
      <c r="N26" t="s">
        <v>11</v>
      </c>
    </row>
    <row r="27" spans="1:14" x14ac:dyDescent="0.25">
      <c r="A27" t="s">
        <v>8</v>
      </c>
      <c r="B27" t="s">
        <v>263</v>
      </c>
      <c r="C27">
        <v>5000</v>
      </c>
      <c r="D27" t="s">
        <v>9</v>
      </c>
      <c r="E27">
        <v>5110</v>
      </c>
      <c r="F27" t="s">
        <v>2</v>
      </c>
      <c r="G27">
        <v>6610</v>
      </c>
      <c r="H27" t="s">
        <v>15</v>
      </c>
      <c r="I27">
        <v>1986</v>
      </c>
      <c r="J27">
        <v>1986</v>
      </c>
      <c r="K27" t="s">
        <v>264</v>
      </c>
      <c r="L27">
        <v>4763752.5999999996</v>
      </c>
      <c r="M27" t="s">
        <v>10</v>
      </c>
      <c r="N27" t="s">
        <v>11</v>
      </c>
    </row>
    <row r="28" spans="1:14" x14ac:dyDescent="0.25">
      <c r="A28" t="s">
        <v>8</v>
      </c>
      <c r="B28" t="s">
        <v>263</v>
      </c>
      <c r="C28">
        <v>5000</v>
      </c>
      <c r="D28" t="s">
        <v>9</v>
      </c>
      <c r="E28">
        <v>5110</v>
      </c>
      <c r="F28" t="s">
        <v>2</v>
      </c>
      <c r="G28">
        <v>6610</v>
      </c>
      <c r="H28" t="s">
        <v>15</v>
      </c>
      <c r="I28">
        <v>1987</v>
      </c>
      <c r="J28">
        <v>1987</v>
      </c>
      <c r="K28" t="s">
        <v>264</v>
      </c>
      <c r="L28">
        <v>4780078.7</v>
      </c>
      <c r="M28" t="s">
        <v>10</v>
      </c>
      <c r="N28" t="s">
        <v>11</v>
      </c>
    </row>
    <row r="29" spans="1:14" x14ac:dyDescent="0.25">
      <c r="A29" t="s">
        <v>8</v>
      </c>
      <c r="B29" t="s">
        <v>263</v>
      </c>
      <c r="C29">
        <v>5000</v>
      </c>
      <c r="D29" t="s">
        <v>9</v>
      </c>
      <c r="E29">
        <v>5110</v>
      </c>
      <c r="F29" t="s">
        <v>2</v>
      </c>
      <c r="G29">
        <v>6610</v>
      </c>
      <c r="H29" t="s">
        <v>15</v>
      </c>
      <c r="I29">
        <v>1988</v>
      </c>
      <c r="J29">
        <v>1988</v>
      </c>
      <c r="K29" t="s">
        <v>264</v>
      </c>
      <c r="L29">
        <v>4800673.4000000004</v>
      </c>
      <c r="M29" t="s">
        <v>10</v>
      </c>
      <c r="N29" t="s">
        <v>11</v>
      </c>
    </row>
    <row r="30" spans="1:14" x14ac:dyDescent="0.25">
      <c r="A30" t="s">
        <v>8</v>
      </c>
      <c r="B30" t="s">
        <v>263</v>
      </c>
      <c r="C30">
        <v>5000</v>
      </c>
      <c r="D30" t="s">
        <v>9</v>
      </c>
      <c r="E30">
        <v>5110</v>
      </c>
      <c r="F30" t="s">
        <v>2</v>
      </c>
      <c r="G30">
        <v>6610</v>
      </c>
      <c r="H30" t="s">
        <v>15</v>
      </c>
      <c r="I30">
        <v>1989</v>
      </c>
      <c r="J30">
        <v>1989</v>
      </c>
      <c r="K30" t="s">
        <v>264</v>
      </c>
      <c r="L30">
        <v>4815425.5999999996</v>
      </c>
      <c r="M30" t="s">
        <v>10</v>
      </c>
      <c r="N30" t="s">
        <v>11</v>
      </c>
    </row>
    <row r="31" spans="1:14" x14ac:dyDescent="0.25">
      <c r="A31" t="s">
        <v>8</v>
      </c>
      <c r="B31" t="s">
        <v>263</v>
      </c>
      <c r="C31">
        <v>5000</v>
      </c>
      <c r="D31" t="s">
        <v>9</v>
      </c>
      <c r="E31">
        <v>5110</v>
      </c>
      <c r="F31" t="s">
        <v>2</v>
      </c>
      <c r="G31">
        <v>6610</v>
      </c>
      <c r="H31" t="s">
        <v>15</v>
      </c>
      <c r="I31">
        <v>1990</v>
      </c>
      <c r="J31">
        <v>1990</v>
      </c>
      <c r="K31" t="s">
        <v>264</v>
      </c>
      <c r="L31">
        <v>4831296.5</v>
      </c>
      <c r="M31" t="s">
        <v>10</v>
      </c>
      <c r="N31" t="s">
        <v>11</v>
      </c>
    </row>
    <row r="32" spans="1:14" x14ac:dyDescent="0.25">
      <c r="A32" t="s">
        <v>8</v>
      </c>
      <c r="B32" t="s">
        <v>263</v>
      </c>
      <c r="C32">
        <v>5000</v>
      </c>
      <c r="D32" t="s">
        <v>9</v>
      </c>
      <c r="E32">
        <v>5110</v>
      </c>
      <c r="F32" t="s">
        <v>2</v>
      </c>
      <c r="G32">
        <v>6610</v>
      </c>
      <c r="H32" t="s">
        <v>15</v>
      </c>
      <c r="I32">
        <v>1991</v>
      </c>
      <c r="J32">
        <v>1991</v>
      </c>
      <c r="K32" t="s">
        <v>264</v>
      </c>
      <c r="L32">
        <v>4840746.9000000004</v>
      </c>
      <c r="M32" t="s">
        <v>10</v>
      </c>
      <c r="N32" t="s">
        <v>11</v>
      </c>
    </row>
    <row r="33" spans="1:14" x14ac:dyDescent="0.25">
      <c r="A33" t="s">
        <v>8</v>
      </c>
      <c r="B33" t="s">
        <v>263</v>
      </c>
      <c r="C33">
        <v>5000</v>
      </c>
      <c r="D33" t="s">
        <v>9</v>
      </c>
      <c r="E33">
        <v>5110</v>
      </c>
      <c r="F33" t="s">
        <v>2</v>
      </c>
      <c r="G33">
        <v>6610</v>
      </c>
      <c r="H33" t="s">
        <v>15</v>
      </c>
      <c r="I33">
        <v>1992</v>
      </c>
      <c r="J33">
        <v>1992</v>
      </c>
      <c r="K33" t="s">
        <v>264</v>
      </c>
      <c r="L33">
        <v>4882230.18</v>
      </c>
      <c r="M33" t="s">
        <v>10</v>
      </c>
      <c r="N33" t="s">
        <v>11</v>
      </c>
    </row>
    <row r="34" spans="1:14" x14ac:dyDescent="0.25">
      <c r="A34" t="s">
        <v>8</v>
      </c>
      <c r="B34" t="s">
        <v>263</v>
      </c>
      <c r="C34">
        <v>5000</v>
      </c>
      <c r="D34" t="s">
        <v>9</v>
      </c>
      <c r="E34">
        <v>5110</v>
      </c>
      <c r="F34" t="s">
        <v>2</v>
      </c>
      <c r="G34">
        <v>6610</v>
      </c>
      <c r="H34" t="s">
        <v>15</v>
      </c>
      <c r="I34">
        <v>1993</v>
      </c>
      <c r="J34">
        <v>1993</v>
      </c>
      <c r="K34" t="s">
        <v>264</v>
      </c>
      <c r="L34">
        <v>4913005.5999999996</v>
      </c>
      <c r="M34" t="s">
        <v>10</v>
      </c>
      <c r="N34" t="s">
        <v>11</v>
      </c>
    </row>
    <row r="35" spans="1:14" x14ac:dyDescent="0.25">
      <c r="A35" t="s">
        <v>8</v>
      </c>
      <c r="B35" t="s">
        <v>263</v>
      </c>
      <c r="C35">
        <v>5000</v>
      </c>
      <c r="D35" t="s">
        <v>9</v>
      </c>
      <c r="E35">
        <v>5110</v>
      </c>
      <c r="F35" t="s">
        <v>2</v>
      </c>
      <c r="G35">
        <v>6610</v>
      </c>
      <c r="H35" t="s">
        <v>15</v>
      </c>
      <c r="I35">
        <v>1994</v>
      </c>
      <c r="J35">
        <v>1994</v>
      </c>
      <c r="K35" t="s">
        <v>264</v>
      </c>
      <c r="L35">
        <v>4929041.9000000004</v>
      </c>
      <c r="M35" t="s">
        <v>10</v>
      </c>
      <c r="N35" t="s">
        <v>11</v>
      </c>
    </row>
    <row r="36" spans="1:14" x14ac:dyDescent="0.25">
      <c r="A36" t="s">
        <v>8</v>
      </c>
      <c r="B36" t="s">
        <v>263</v>
      </c>
      <c r="C36">
        <v>5000</v>
      </c>
      <c r="D36" t="s">
        <v>9</v>
      </c>
      <c r="E36">
        <v>5110</v>
      </c>
      <c r="F36" t="s">
        <v>2</v>
      </c>
      <c r="G36">
        <v>6610</v>
      </c>
      <c r="H36" t="s">
        <v>15</v>
      </c>
      <c r="I36">
        <v>1995</v>
      </c>
      <c r="J36">
        <v>1995</v>
      </c>
      <c r="K36" t="s">
        <v>264</v>
      </c>
      <c r="L36">
        <v>4929021.9000000004</v>
      </c>
      <c r="M36" t="s">
        <v>10</v>
      </c>
      <c r="N36" t="s">
        <v>11</v>
      </c>
    </row>
    <row r="37" spans="1:14" x14ac:dyDescent="0.25">
      <c r="A37" t="s">
        <v>8</v>
      </c>
      <c r="B37" t="s">
        <v>263</v>
      </c>
      <c r="C37">
        <v>5000</v>
      </c>
      <c r="D37" t="s">
        <v>9</v>
      </c>
      <c r="E37">
        <v>5110</v>
      </c>
      <c r="F37" t="s">
        <v>2</v>
      </c>
      <c r="G37">
        <v>6610</v>
      </c>
      <c r="H37" t="s">
        <v>15</v>
      </c>
      <c r="I37">
        <v>1996</v>
      </c>
      <c r="J37">
        <v>1996</v>
      </c>
      <c r="K37" t="s">
        <v>264</v>
      </c>
      <c r="L37">
        <v>4932980.8600000003</v>
      </c>
      <c r="M37" t="s">
        <v>10</v>
      </c>
      <c r="N37" t="s">
        <v>11</v>
      </c>
    </row>
    <row r="38" spans="1:14" x14ac:dyDescent="0.25">
      <c r="A38" t="s">
        <v>8</v>
      </c>
      <c r="B38" t="s">
        <v>263</v>
      </c>
      <c r="C38">
        <v>5000</v>
      </c>
      <c r="D38" t="s">
        <v>9</v>
      </c>
      <c r="E38">
        <v>5110</v>
      </c>
      <c r="F38" t="s">
        <v>2</v>
      </c>
      <c r="G38">
        <v>6610</v>
      </c>
      <c r="H38" t="s">
        <v>15</v>
      </c>
      <c r="I38">
        <v>1997</v>
      </c>
      <c r="J38">
        <v>1997</v>
      </c>
      <c r="K38" t="s">
        <v>264</v>
      </c>
      <c r="L38">
        <v>4946720.12</v>
      </c>
      <c r="M38" t="s">
        <v>10</v>
      </c>
      <c r="N38" t="s">
        <v>11</v>
      </c>
    </row>
    <row r="39" spans="1:14" x14ac:dyDescent="0.25">
      <c r="A39" t="s">
        <v>8</v>
      </c>
      <c r="B39" t="s">
        <v>263</v>
      </c>
      <c r="C39">
        <v>5000</v>
      </c>
      <c r="D39" t="s">
        <v>9</v>
      </c>
      <c r="E39">
        <v>5110</v>
      </c>
      <c r="F39" t="s">
        <v>2</v>
      </c>
      <c r="G39">
        <v>6610</v>
      </c>
      <c r="H39" t="s">
        <v>15</v>
      </c>
      <c r="I39">
        <v>1998</v>
      </c>
      <c r="J39">
        <v>1998</v>
      </c>
      <c r="K39" t="s">
        <v>264</v>
      </c>
      <c r="L39">
        <v>4953605.5199999996</v>
      </c>
      <c r="M39" t="s">
        <v>10</v>
      </c>
      <c r="N39" t="s">
        <v>11</v>
      </c>
    </row>
    <row r="40" spans="1:14" x14ac:dyDescent="0.25">
      <c r="A40" t="s">
        <v>8</v>
      </c>
      <c r="B40" t="s">
        <v>263</v>
      </c>
      <c r="C40">
        <v>5000</v>
      </c>
      <c r="D40" t="s">
        <v>9</v>
      </c>
      <c r="E40">
        <v>5110</v>
      </c>
      <c r="F40" t="s">
        <v>2</v>
      </c>
      <c r="G40">
        <v>6610</v>
      </c>
      <c r="H40" t="s">
        <v>15</v>
      </c>
      <c r="I40">
        <v>1999</v>
      </c>
      <c r="J40">
        <v>1999</v>
      </c>
      <c r="K40" t="s">
        <v>264</v>
      </c>
      <c r="L40">
        <v>4950130.99</v>
      </c>
      <c r="M40" t="s">
        <v>10</v>
      </c>
      <c r="N40" t="s">
        <v>11</v>
      </c>
    </row>
    <row r="41" spans="1:14" x14ac:dyDescent="0.25">
      <c r="A41" t="s">
        <v>8</v>
      </c>
      <c r="B41" t="s">
        <v>263</v>
      </c>
      <c r="C41">
        <v>5000</v>
      </c>
      <c r="D41" t="s">
        <v>9</v>
      </c>
      <c r="E41">
        <v>5110</v>
      </c>
      <c r="F41" t="s">
        <v>2</v>
      </c>
      <c r="G41">
        <v>6610</v>
      </c>
      <c r="H41" t="s">
        <v>15</v>
      </c>
      <c r="I41">
        <v>2000</v>
      </c>
      <c r="J41">
        <v>2000</v>
      </c>
      <c r="K41" t="s">
        <v>264</v>
      </c>
      <c r="L41">
        <v>4954547.5999999996</v>
      </c>
      <c r="M41" t="s">
        <v>10</v>
      </c>
      <c r="N41" t="s">
        <v>11</v>
      </c>
    </row>
    <row r="42" spans="1:14" x14ac:dyDescent="0.25">
      <c r="A42" t="s">
        <v>8</v>
      </c>
      <c r="B42" t="s">
        <v>263</v>
      </c>
      <c r="C42">
        <v>5000</v>
      </c>
      <c r="D42" t="s">
        <v>9</v>
      </c>
      <c r="E42">
        <v>5110</v>
      </c>
      <c r="F42" t="s">
        <v>2</v>
      </c>
      <c r="G42">
        <v>6610</v>
      </c>
      <c r="H42" t="s">
        <v>15</v>
      </c>
      <c r="I42">
        <v>2001</v>
      </c>
      <c r="J42">
        <v>2001</v>
      </c>
      <c r="K42" t="s">
        <v>264</v>
      </c>
      <c r="L42">
        <v>4952448.3099999996</v>
      </c>
      <c r="M42" t="s">
        <v>10</v>
      </c>
      <c r="N42" t="s">
        <v>11</v>
      </c>
    </row>
    <row r="43" spans="1:14" x14ac:dyDescent="0.25">
      <c r="A43" t="s">
        <v>8</v>
      </c>
      <c r="B43" t="s">
        <v>263</v>
      </c>
      <c r="C43">
        <v>5000</v>
      </c>
      <c r="D43" t="s">
        <v>9</v>
      </c>
      <c r="E43">
        <v>5110</v>
      </c>
      <c r="F43" t="s">
        <v>2</v>
      </c>
      <c r="G43">
        <v>6610</v>
      </c>
      <c r="H43" t="s">
        <v>15</v>
      </c>
      <c r="I43">
        <v>2002</v>
      </c>
      <c r="J43">
        <v>2002</v>
      </c>
      <c r="K43" t="s">
        <v>264</v>
      </c>
      <c r="L43">
        <v>4940639.26</v>
      </c>
      <c r="M43" t="s">
        <v>10</v>
      </c>
      <c r="N43" t="s">
        <v>11</v>
      </c>
    </row>
    <row r="44" spans="1:14" x14ac:dyDescent="0.25">
      <c r="A44" t="s">
        <v>8</v>
      </c>
      <c r="B44" t="s">
        <v>263</v>
      </c>
      <c r="C44">
        <v>5000</v>
      </c>
      <c r="D44" t="s">
        <v>9</v>
      </c>
      <c r="E44">
        <v>5110</v>
      </c>
      <c r="F44" t="s">
        <v>2</v>
      </c>
      <c r="G44">
        <v>6610</v>
      </c>
      <c r="H44" t="s">
        <v>15</v>
      </c>
      <c r="I44">
        <v>2003</v>
      </c>
      <c r="J44">
        <v>2003</v>
      </c>
      <c r="K44" t="s">
        <v>264</v>
      </c>
      <c r="L44">
        <v>4928316.6399999997</v>
      </c>
      <c r="M44" t="s">
        <v>10</v>
      </c>
      <c r="N44" t="s">
        <v>11</v>
      </c>
    </row>
    <row r="45" spans="1:14" x14ac:dyDescent="0.25">
      <c r="A45" t="s">
        <v>8</v>
      </c>
      <c r="B45" t="s">
        <v>263</v>
      </c>
      <c r="C45">
        <v>5000</v>
      </c>
      <c r="D45" t="s">
        <v>9</v>
      </c>
      <c r="E45">
        <v>5110</v>
      </c>
      <c r="F45" t="s">
        <v>2</v>
      </c>
      <c r="G45">
        <v>6610</v>
      </c>
      <c r="H45" t="s">
        <v>15</v>
      </c>
      <c r="I45">
        <v>2004</v>
      </c>
      <c r="J45">
        <v>2004</v>
      </c>
      <c r="K45" t="s">
        <v>264</v>
      </c>
      <c r="L45">
        <v>4938995.3600000003</v>
      </c>
      <c r="M45" t="s">
        <v>10</v>
      </c>
      <c r="N45" t="s">
        <v>11</v>
      </c>
    </row>
    <row r="46" spans="1:14" x14ac:dyDescent="0.25">
      <c r="A46" t="s">
        <v>8</v>
      </c>
      <c r="B46" t="s">
        <v>263</v>
      </c>
      <c r="C46">
        <v>5000</v>
      </c>
      <c r="D46" t="s">
        <v>9</v>
      </c>
      <c r="E46">
        <v>5110</v>
      </c>
      <c r="F46" t="s">
        <v>2</v>
      </c>
      <c r="G46">
        <v>6610</v>
      </c>
      <c r="H46" t="s">
        <v>15</v>
      </c>
      <c r="I46">
        <v>2005</v>
      </c>
      <c r="J46">
        <v>2005</v>
      </c>
      <c r="K46" t="s">
        <v>264</v>
      </c>
      <c r="L46">
        <v>4940412.12</v>
      </c>
      <c r="M46" t="s">
        <v>10</v>
      </c>
      <c r="N46" t="s">
        <v>11</v>
      </c>
    </row>
    <row r="47" spans="1:14" x14ac:dyDescent="0.25">
      <c r="A47" t="s">
        <v>8</v>
      </c>
      <c r="B47" t="s">
        <v>263</v>
      </c>
      <c r="C47">
        <v>5000</v>
      </c>
      <c r="D47" t="s">
        <v>9</v>
      </c>
      <c r="E47">
        <v>5110</v>
      </c>
      <c r="F47" t="s">
        <v>2</v>
      </c>
      <c r="G47">
        <v>6610</v>
      </c>
      <c r="H47" t="s">
        <v>15</v>
      </c>
      <c r="I47">
        <v>2006</v>
      </c>
      <c r="J47">
        <v>2006</v>
      </c>
      <c r="K47" t="s">
        <v>264</v>
      </c>
      <c r="L47">
        <v>4924546.6500000004</v>
      </c>
      <c r="M47" t="s">
        <v>10</v>
      </c>
      <c r="N47" t="s">
        <v>11</v>
      </c>
    </row>
    <row r="48" spans="1:14" x14ac:dyDescent="0.25">
      <c r="A48" t="s">
        <v>8</v>
      </c>
      <c r="B48" t="s">
        <v>263</v>
      </c>
      <c r="C48">
        <v>5000</v>
      </c>
      <c r="D48" t="s">
        <v>9</v>
      </c>
      <c r="E48">
        <v>5110</v>
      </c>
      <c r="F48" t="s">
        <v>2</v>
      </c>
      <c r="G48">
        <v>6610</v>
      </c>
      <c r="H48" t="s">
        <v>15</v>
      </c>
      <c r="I48">
        <v>2007</v>
      </c>
      <c r="J48">
        <v>2007</v>
      </c>
      <c r="K48" t="s">
        <v>264</v>
      </c>
      <c r="L48">
        <v>4922923.59</v>
      </c>
      <c r="M48" t="s">
        <v>10</v>
      </c>
      <c r="N48" t="s">
        <v>11</v>
      </c>
    </row>
    <row r="49" spans="1:14" x14ac:dyDescent="0.25">
      <c r="A49" t="s">
        <v>8</v>
      </c>
      <c r="B49" t="s">
        <v>263</v>
      </c>
      <c r="C49">
        <v>5000</v>
      </c>
      <c r="D49" t="s">
        <v>9</v>
      </c>
      <c r="E49">
        <v>5110</v>
      </c>
      <c r="F49" t="s">
        <v>2</v>
      </c>
      <c r="G49">
        <v>6610</v>
      </c>
      <c r="H49" t="s">
        <v>15</v>
      </c>
      <c r="I49">
        <v>2008</v>
      </c>
      <c r="J49">
        <v>2008</v>
      </c>
      <c r="K49" t="s">
        <v>264</v>
      </c>
      <c r="L49">
        <v>4919975.5199999996</v>
      </c>
      <c r="M49" t="s">
        <v>10</v>
      </c>
      <c r="N49" t="s">
        <v>11</v>
      </c>
    </row>
    <row r="50" spans="1:14" x14ac:dyDescent="0.25">
      <c r="A50" t="s">
        <v>8</v>
      </c>
      <c r="B50" t="s">
        <v>263</v>
      </c>
      <c r="C50">
        <v>5000</v>
      </c>
      <c r="D50" t="s">
        <v>9</v>
      </c>
      <c r="E50">
        <v>5110</v>
      </c>
      <c r="F50" t="s">
        <v>2</v>
      </c>
      <c r="G50">
        <v>6610</v>
      </c>
      <c r="H50" t="s">
        <v>15</v>
      </c>
      <c r="I50">
        <v>2009</v>
      </c>
      <c r="J50">
        <v>2009</v>
      </c>
      <c r="K50" t="s">
        <v>264</v>
      </c>
      <c r="L50">
        <v>4873236.6399999997</v>
      </c>
      <c r="M50" t="s">
        <v>10</v>
      </c>
      <c r="N50" t="s">
        <v>11</v>
      </c>
    </row>
    <row r="51" spans="1:14" x14ac:dyDescent="0.25">
      <c r="A51" t="s">
        <v>8</v>
      </c>
      <c r="B51" t="s">
        <v>263</v>
      </c>
      <c r="C51">
        <v>5000</v>
      </c>
      <c r="D51" t="s">
        <v>9</v>
      </c>
      <c r="E51">
        <v>5110</v>
      </c>
      <c r="F51" t="s">
        <v>2</v>
      </c>
      <c r="G51">
        <v>6610</v>
      </c>
      <c r="H51" t="s">
        <v>15</v>
      </c>
      <c r="I51">
        <v>2010</v>
      </c>
      <c r="J51">
        <v>2010</v>
      </c>
      <c r="K51" t="s">
        <v>264</v>
      </c>
      <c r="L51">
        <v>4869441.83</v>
      </c>
      <c r="M51" t="s">
        <v>10</v>
      </c>
      <c r="N51" t="s">
        <v>11</v>
      </c>
    </row>
    <row r="52" spans="1:14" x14ac:dyDescent="0.25">
      <c r="A52" t="s">
        <v>8</v>
      </c>
      <c r="B52" t="s">
        <v>263</v>
      </c>
      <c r="C52">
        <v>5000</v>
      </c>
      <c r="D52" t="s">
        <v>9</v>
      </c>
      <c r="E52">
        <v>5110</v>
      </c>
      <c r="F52" t="s">
        <v>2</v>
      </c>
      <c r="G52">
        <v>6610</v>
      </c>
      <c r="H52" t="s">
        <v>15</v>
      </c>
      <c r="I52">
        <v>2011</v>
      </c>
      <c r="J52">
        <v>2011</v>
      </c>
      <c r="K52" t="s">
        <v>264</v>
      </c>
      <c r="L52">
        <v>4880222.66</v>
      </c>
      <c r="M52" t="s">
        <v>10</v>
      </c>
      <c r="N52" t="s">
        <v>11</v>
      </c>
    </row>
    <row r="53" spans="1:14" x14ac:dyDescent="0.25">
      <c r="A53" t="s">
        <v>8</v>
      </c>
      <c r="B53" t="s">
        <v>263</v>
      </c>
      <c r="C53">
        <v>5000</v>
      </c>
      <c r="D53" t="s">
        <v>9</v>
      </c>
      <c r="E53">
        <v>5110</v>
      </c>
      <c r="F53" t="s">
        <v>2</v>
      </c>
      <c r="G53">
        <v>6610</v>
      </c>
      <c r="H53" t="s">
        <v>15</v>
      </c>
      <c r="I53">
        <v>2012</v>
      </c>
      <c r="J53">
        <v>2012</v>
      </c>
      <c r="K53" t="s">
        <v>264</v>
      </c>
      <c r="L53">
        <v>4889717.05</v>
      </c>
      <c r="M53" t="s">
        <v>10</v>
      </c>
      <c r="N53" t="s">
        <v>11</v>
      </c>
    </row>
    <row r="54" spans="1:14" x14ac:dyDescent="0.25">
      <c r="A54" t="s">
        <v>8</v>
      </c>
      <c r="B54" t="s">
        <v>263</v>
      </c>
      <c r="C54">
        <v>5000</v>
      </c>
      <c r="D54" t="s">
        <v>9</v>
      </c>
      <c r="E54">
        <v>5110</v>
      </c>
      <c r="F54" t="s">
        <v>2</v>
      </c>
      <c r="G54">
        <v>6610</v>
      </c>
      <c r="H54" t="s">
        <v>15</v>
      </c>
      <c r="I54">
        <v>2013</v>
      </c>
      <c r="J54">
        <v>2013</v>
      </c>
      <c r="K54" t="s">
        <v>264</v>
      </c>
      <c r="L54">
        <v>4886231.1500000004</v>
      </c>
      <c r="M54" t="s">
        <v>10</v>
      </c>
      <c r="N54" t="s">
        <v>11</v>
      </c>
    </row>
    <row r="55" spans="1:14" x14ac:dyDescent="0.25">
      <c r="A55" t="s">
        <v>8</v>
      </c>
      <c r="B55" t="s">
        <v>263</v>
      </c>
      <c r="C55">
        <v>5000</v>
      </c>
      <c r="D55" t="s">
        <v>9</v>
      </c>
      <c r="E55">
        <v>5110</v>
      </c>
      <c r="F55" t="s">
        <v>2</v>
      </c>
      <c r="G55">
        <v>6610</v>
      </c>
      <c r="H55" t="s">
        <v>15</v>
      </c>
      <c r="I55">
        <v>2014</v>
      </c>
      <c r="J55">
        <v>2014</v>
      </c>
      <c r="K55" t="s">
        <v>264</v>
      </c>
      <c r="L55">
        <v>4900105.17</v>
      </c>
      <c r="M55" t="s">
        <v>10</v>
      </c>
      <c r="N55" t="s">
        <v>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454"/>
  <sheetViews>
    <sheetView workbookViewId="0"/>
  </sheetViews>
  <sheetFormatPr defaultRowHeight="15" x14ac:dyDescent="0.25"/>
  <sheetData>
    <row r="1" spans="1:14" x14ac:dyDescent="0.25">
      <c r="A1" t="s">
        <v>3</v>
      </c>
      <c r="B1" t="s">
        <v>4</v>
      </c>
      <c r="C1" t="s">
        <v>255</v>
      </c>
      <c r="D1" t="s">
        <v>2</v>
      </c>
      <c r="E1" t="s">
        <v>256</v>
      </c>
      <c r="F1" t="s">
        <v>257</v>
      </c>
      <c r="G1" t="s">
        <v>258</v>
      </c>
      <c r="H1" t="s">
        <v>259</v>
      </c>
      <c r="I1" t="s">
        <v>260</v>
      </c>
      <c r="J1" t="s">
        <v>5</v>
      </c>
      <c r="K1" t="s">
        <v>261</v>
      </c>
      <c r="L1" t="s">
        <v>6</v>
      </c>
      <c r="M1" t="s">
        <v>7</v>
      </c>
      <c r="N1" t="s">
        <v>262</v>
      </c>
    </row>
    <row r="2" spans="1:14" x14ac:dyDescent="0.25">
      <c r="A2" t="s">
        <v>8</v>
      </c>
      <c r="B2" t="s">
        <v>263</v>
      </c>
      <c r="C2">
        <v>2</v>
      </c>
      <c r="D2" t="s">
        <v>20</v>
      </c>
      <c r="E2">
        <v>5110</v>
      </c>
      <c r="F2" t="s">
        <v>2</v>
      </c>
      <c r="G2">
        <v>6610</v>
      </c>
      <c r="H2" t="s">
        <v>15</v>
      </c>
      <c r="I2">
        <v>1999</v>
      </c>
      <c r="J2">
        <v>1999</v>
      </c>
      <c r="K2" t="s">
        <v>264</v>
      </c>
      <c r="L2">
        <v>37753</v>
      </c>
      <c r="M2" t="s">
        <v>21</v>
      </c>
      <c r="N2" t="s">
        <v>22</v>
      </c>
    </row>
    <row r="3" spans="1:14" x14ac:dyDescent="0.25">
      <c r="A3" t="s">
        <v>8</v>
      </c>
      <c r="B3" t="s">
        <v>263</v>
      </c>
      <c r="C3">
        <v>2</v>
      </c>
      <c r="D3" t="s">
        <v>20</v>
      </c>
      <c r="E3">
        <v>5110</v>
      </c>
      <c r="F3" t="s">
        <v>2</v>
      </c>
      <c r="G3">
        <v>6610</v>
      </c>
      <c r="H3" t="s">
        <v>15</v>
      </c>
      <c r="I3">
        <v>2014</v>
      </c>
      <c r="J3">
        <v>2014</v>
      </c>
      <c r="K3" t="s">
        <v>264</v>
      </c>
      <c r="L3">
        <v>37910</v>
      </c>
      <c r="M3" t="s">
        <v>21</v>
      </c>
      <c r="N3" t="s">
        <v>22</v>
      </c>
    </row>
    <row r="4" spans="1:14" x14ac:dyDescent="0.25">
      <c r="A4" t="s">
        <v>8</v>
      </c>
      <c r="B4" t="s">
        <v>263</v>
      </c>
      <c r="C4">
        <v>3</v>
      </c>
      <c r="D4" t="s">
        <v>23</v>
      </c>
      <c r="E4">
        <v>5110</v>
      </c>
      <c r="F4" t="s">
        <v>2</v>
      </c>
      <c r="G4">
        <v>6610</v>
      </c>
      <c r="H4" t="s">
        <v>15</v>
      </c>
      <c r="I4">
        <v>1999</v>
      </c>
      <c r="J4">
        <v>1999</v>
      </c>
      <c r="K4" t="s">
        <v>264</v>
      </c>
      <c r="L4">
        <v>1145</v>
      </c>
      <c r="M4" t="s">
        <v>13</v>
      </c>
      <c r="N4" t="s">
        <v>14</v>
      </c>
    </row>
    <row r="5" spans="1:14" x14ac:dyDescent="0.25">
      <c r="A5" t="s">
        <v>8</v>
      </c>
      <c r="B5" t="s">
        <v>263</v>
      </c>
      <c r="C5">
        <v>3</v>
      </c>
      <c r="D5" t="s">
        <v>23</v>
      </c>
      <c r="E5">
        <v>5110</v>
      </c>
      <c r="F5" t="s">
        <v>2</v>
      </c>
      <c r="G5">
        <v>6610</v>
      </c>
      <c r="H5" t="s">
        <v>15</v>
      </c>
      <c r="I5">
        <v>2014</v>
      </c>
      <c r="J5">
        <v>2014</v>
      </c>
      <c r="K5" t="s">
        <v>264</v>
      </c>
      <c r="L5">
        <v>1174.29</v>
      </c>
      <c r="M5" t="s">
        <v>13</v>
      </c>
      <c r="N5" t="s">
        <v>14</v>
      </c>
    </row>
    <row r="6" spans="1:14" x14ac:dyDescent="0.25">
      <c r="A6" t="s">
        <v>8</v>
      </c>
      <c r="B6" t="s">
        <v>263</v>
      </c>
      <c r="C6">
        <v>4</v>
      </c>
      <c r="D6" t="s">
        <v>24</v>
      </c>
      <c r="E6">
        <v>5110</v>
      </c>
      <c r="F6" t="s">
        <v>2</v>
      </c>
      <c r="G6">
        <v>6610</v>
      </c>
      <c r="H6" t="s">
        <v>15</v>
      </c>
      <c r="I6">
        <v>1999</v>
      </c>
      <c r="J6">
        <v>1999</v>
      </c>
      <c r="K6" t="s">
        <v>264</v>
      </c>
      <c r="L6">
        <v>39731</v>
      </c>
      <c r="M6" t="s">
        <v>13</v>
      </c>
      <c r="N6" t="s">
        <v>14</v>
      </c>
    </row>
    <row r="7" spans="1:14" x14ac:dyDescent="0.25">
      <c r="A7" t="s">
        <v>8</v>
      </c>
      <c r="B7" t="s">
        <v>263</v>
      </c>
      <c r="C7">
        <v>4</v>
      </c>
      <c r="D7" t="s">
        <v>24</v>
      </c>
      <c r="E7">
        <v>5110</v>
      </c>
      <c r="F7" t="s">
        <v>2</v>
      </c>
      <c r="G7">
        <v>6610</v>
      </c>
      <c r="H7" t="s">
        <v>15</v>
      </c>
      <c r="I7">
        <v>2014</v>
      </c>
      <c r="J7">
        <v>2014</v>
      </c>
      <c r="K7" t="s">
        <v>264</v>
      </c>
      <c r="L7">
        <v>41431</v>
      </c>
      <c r="M7" t="s">
        <v>13</v>
      </c>
      <c r="N7" t="s">
        <v>14</v>
      </c>
    </row>
    <row r="8" spans="1:14" x14ac:dyDescent="0.25">
      <c r="A8" t="s">
        <v>8</v>
      </c>
      <c r="B8" t="s">
        <v>263</v>
      </c>
      <c r="C8">
        <v>5</v>
      </c>
      <c r="D8" t="s">
        <v>25</v>
      </c>
      <c r="E8">
        <v>5110</v>
      </c>
      <c r="F8" t="s">
        <v>2</v>
      </c>
      <c r="G8">
        <v>6610</v>
      </c>
      <c r="H8" t="s">
        <v>15</v>
      </c>
      <c r="I8">
        <v>1999</v>
      </c>
      <c r="J8">
        <v>1999</v>
      </c>
      <c r="K8" t="s">
        <v>264</v>
      </c>
      <c r="L8">
        <v>4.79</v>
      </c>
      <c r="M8" t="s">
        <v>16</v>
      </c>
      <c r="N8" t="s">
        <v>17</v>
      </c>
    </row>
    <row r="9" spans="1:14" x14ac:dyDescent="0.25">
      <c r="A9" t="s">
        <v>8</v>
      </c>
      <c r="B9" t="s">
        <v>263</v>
      </c>
      <c r="C9">
        <v>5</v>
      </c>
      <c r="D9" t="s">
        <v>25</v>
      </c>
      <c r="E9">
        <v>5110</v>
      </c>
      <c r="F9" t="s">
        <v>2</v>
      </c>
      <c r="G9">
        <v>6610</v>
      </c>
      <c r="H9" t="s">
        <v>15</v>
      </c>
      <c r="I9">
        <v>2014</v>
      </c>
      <c r="J9">
        <v>2014</v>
      </c>
      <c r="K9" t="s">
        <v>264</v>
      </c>
      <c r="L9">
        <v>4.9000000000000004</v>
      </c>
      <c r="M9" t="s">
        <v>16</v>
      </c>
      <c r="N9" t="s">
        <v>17</v>
      </c>
    </row>
    <row r="10" spans="1:14" x14ac:dyDescent="0.25">
      <c r="A10" t="s">
        <v>8</v>
      </c>
      <c r="B10" t="s">
        <v>263</v>
      </c>
      <c r="C10">
        <v>6</v>
      </c>
      <c r="D10" t="s">
        <v>26</v>
      </c>
      <c r="E10">
        <v>5110</v>
      </c>
      <c r="F10" t="s">
        <v>2</v>
      </c>
      <c r="G10">
        <v>6610</v>
      </c>
      <c r="H10" t="s">
        <v>15</v>
      </c>
      <c r="I10">
        <v>1999</v>
      </c>
      <c r="J10">
        <v>1999</v>
      </c>
      <c r="K10" t="s">
        <v>264</v>
      </c>
      <c r="L10">
        <v>18.8</v>
      </c>
      <c r="M10" t="s">
        <v>16</v>
      </c>
      <c r="N10" t="s">
        <v>17</v>
      </c>
    </row>
    <row r="11" spans="1:14" x14ac:dyDescent="0.25">
      <c r="A11" t="s">
        <v>8</v>
      </c>
      <c r="B11" t="s">
        <v>263</v>
      </c>
      <c r="C11">
        <v>6</v>
      </c>
      <c r="D11" t="s">
        <v>26</v>
      </c>
      <c r="E11">
        <v>5110</v>
      </c>
      <c r="F11" t="s">
        <v>2</v>
      </c>
      <c r="G11">
        <v>6610</v>
      </c>
      <c r="H11" t="s">
        <v>15</v>
      </c>
      <c r="I11">
        <v>2014</v>
      </c>
      <c r="J11">
        <v>2014</v>
      </c>
      <c r="K11" t="s">
        <v>264</v>
      </c>
      <c r="L11">
        <v>20.9</v>
      </c>
      <c r="M11" t="s">
        <v>21</v>
      </c>
      <c r="N11" t="s">
        <v>22</v>
      </c>
    </row>
    <row r="12" spans="1:14" x14ac:dyDescent="0.25">
      <c r="A12" t="s">
        <v>8</v>
      </c>
      <c r="B12" t="s">
        <v>263</v>
      </c>
      <c r="C12">
        <v>7</v>
      </c>
      <c r="D12" t="s">
        <v>27</v>
      </c>
      <c r="E12">
        <v>5110</v>
      </c>
      <c r="F12" t="s">
        <v>2</v>
      </c>
      <c r="G12">
        <v>6610</v>
      </c>
      <c r="H12" t="s">
        <v>15</v>
      </c>
      <c r="I12">
        <v>1999</v>
      </c>
      <c r="J12">
        <v>1999</v>
      </c>
      <c r="K12" t="s">
        <v>264</v>
      </c>
      <c r="L12">
        <v>57400</v>
      </c>
      <c r="M12" t="s">
        <v>18</v>
      </c>
      <c r="N12" t="s">
        <v>19</v>
      </c>
    </row>
    <row r="13" spans="1:14" x14ac:dyDescent="0.25">
      <c r="A13" t="s">
        <v>8</v>
      </c>
      <c r="B13" t="s">
        <v>263</v>
      </c>
      <c r="C13">
        <v>7</v>
      </c>
      <c r="D13" t="s">
        <v>27</v>
      </c>
      <c r="E13">
        <v>5110</v>
      </c>
      <c r="F13" t="s">
        <v>2</v>
      </c>
      <c r="G13">
        <v>6610</v>
      </c>
      <c r="H13" t="s">
        <v>15</v>
      </c>
      <c r="I13">
        <v>2014</v>
      </c>
      <c r="J13">
        <v>2014</v>
      </c>
      <c r="K13" t="s">
        <v>264</v>
      </c>
      <c r="L13">
        <v>59190</v>
      </c>
      <c r="M13" t="s">
        <v>16</v>
      </c>
      <c r="N13" t="s">
        <v>17</v>
      </c>
    </row>
    <row r="14" spans="1:14" x14ac:dyDescent="0.25">
      <c r="A14" t="s">
        <v>8</v>
      </c>
      <c r="B14" t="s">
        <v>263</v>
      </c>
      <c r="C14">
        <v>8</v>
      </c>
      <c r="D14" t="s">
        <v>28</v>
      </c>
      <c r="E14">
        <v>5110</v>
      </c>
      <c r="F14" t="s">
        <v>2</v>
      </c>
      <c r="G14">
        <v>6610</v>
      </c>
      <c r="H14" t="s">
        <v>15</v>
      </c>
      <c r="I14">
        <v>1999</v>
      </c>
      <c r="J14">
        <v>1999</v>
      </c>
      <c r="K14" t="s">
        <v>264</v>
      </c>
      <c r="L14">
        <v>9</v>
      </c>
      <c r="M14" t="s">
        <v>16</v>
      </c>
      <c r="N14" t="s">
        <v>17</v>
      </c>
    </row>
    <row r="15" spans="1:14" x14ac:dyDescent="0.25">
      <c r="A15" t="s">
        <v>8</v>
      </c>
      <c r="B15" t="s">
        <v>263</v>
      </c>
      <c r="C15">
        <v>8</v>
      </c>
      <c r="D15" t="s">
        <v>28</v>
      </c>
      <c r="E15">
        <v>5110</v>
      </c>
      <c r="F15" t="s">
        <v>2</v>
      </c>
      <c r="G15">
        <v>6610</v>
      </c>
      <c r="H15" t="s">
        <v>15</v>
      </c>
      <c r="I15">
        <v>2014</v>
      </c>
      <c r="J15">
        <v>2014</v>
      </c>
      <c r="K15" t="s">
        <v>264</v>
      </c>
      <c r="L15">
        <v>9</v>
      </c>
      <c r="M15" t="s">
        <v>16</v>
      </c>
      <c r="N15" t="s">
        <v>17</v>
      </c>
    </row>
    <row r="16" spans="1:14" x14ac:dyDescent="0.25">
      <c r="A16" t="s">
        <v>8</v>
      </c>
      <c r="B16" t="s">
        <v>263</v>
      </c>
      <c r="C16">
        <v>9</v>
      </c>
      <c r="D16" t="s">
        <v>29</v>
      </c>
      <c r="E16">
        <v>5110</v>
      </c>
      <c r="F16" t="s">
        <v>2</v>
      </c>
      <c r="G16">
        <v>6610</v>
      </c>
      <c r="H16" t="s">
        <v>15</v>
      </c>
      <c r="I16">
        <v>1999</v>
      </c>
      <c r="J16">
        <v>1999</v>
      </c>
      <c r="K16" t="s">
        <v>264</v>
      </c>
      <c r="L16">
        <v>128412</v>
      </c>
      <c r="M16" t="s">
        <v>16</v>
      </c>
      <c r="N16" t="s">
        <v>17</v>
      </c>
    </row>
    <row r="17" spans="1:14" x14ac:dyDescent="0.25">
      <c r="A17" t="s">
        <v>8</v>
      </c>
      <c r="B17" t="s">
        <v>263</v>
      </c>
      <c r="C17">
        <v>9</v>
      </c>
      <c r="D17" t="s">
        <v>29</v>
      </c>
      <c r="E17">
        <v>5110</v>
      </c>
      <c r="F17" t="s">
        <v>2</v>
      </c>
      <c r="G17">
        <v>6610</v>
      </c>
      <c r="H17" t="s">
        <v>15</v>
      </c>
      <c r="I17">
        <v>2014</v>
      </c>
      <c r="J17">
        <v>2014</v>
      </c>
      <c r="K17" t="s">
        <v>264</v>
      </c>
      <c r="L17">
        <v>148700</v>
      </c>
      <c r="M17" t="s">
        <v>16</v>
      </c>
      <c r="N17" t="s">
        <v>17</v>
      </c>
    </row>
    <row r="18" spans="1:14" x14ac:dyDescent="0.25">
      <c r="A18" t="s">
        <v>8</v>
      </c>
      <c r="B18" t="s">
        <v>263</v>
      </c>
      <c r="C18">
        <v>1</v>
      </c>
      <c r="D18" t="s">
        <v>12</v>
      </c>
      <c r="E18">
        <v>5110</v>
      </c>
      <c r="F18" t="s">
        <v>2</v>
      </c>
      <c r="G18">
        <v>6610</v>
      </c>
      <c r="H18" t="s">
        <v>15</v>
      </c>
      <c r="I18">
        <v>1999</v>
      </c>
      <c r="J18">
        <v>1999</v>
      </c>
      <c r="K18" t="s">
        <v>264</v>
      </c>
      <c r="L18">
        <v>1323</v>
      </c>
      <c r="M18" t="s">
        <v>16</v>
      </c>
      <c r="N18" t="s">
        <v>17</v>
      </c>
    </row>
    <row r="19" spans="1:14" x14ac:dyDescent="0.25">
      <c r="A19" t="s">
        <v>8</v>
      </c>
      <c r="B19" t="s">
        <v>263</v>
      </c>
      <c r="C19">
        <v>1</v>
      </c>
      <c r="D19" t="s">
        <v>12</v>
      </c>
      <c r="E19">
        <v>5110</v>
      </c>
      <c r="F19" t="s">
        <v>2</v>
      </c>
      <c r="G19">
        <v>6610</v>
      </c>
      <c r="H19" t="s">
        <v>15</v>
      </c>
      <c r="I19">
        <v>2014</v>
      </c>
      <c r="J19">
        <v>2014</v>
      </c>
      <c r="K19" t="s">
        <v>264</v>
      </c>
      <c r="L19">
        <v>1681.09</v>
      </c>
      <c r="M19" t="s">
        <v>13</v>
      </c>
      <c r="N19" t="s">
        <v>14</v>
      </c>
    </row>
    <row r="20" spans="1:14" x14ac:dyDescent="0.25">
      <c r="A20" t="s">
        <v>8</v>
      </c>
      <c r="B20" t="s">
        <v>263</v>
      </c>
      <c r="C20">
        <v>22</v>
      </c>
      <c r="D20" t="s">
        <v>42</v>
      </c>
      <c r="E20">
        <v>5110</v>
      </c>
      <c r="F20" t="s">
        <v>2</v>
      </c>
      <c r="G20">
        <v>6610</v>
      </c>
      <c r="H20" t="s">
        <v>15</v>
      </c>
      <c r="I20">
        <v>1999</v>
      </c>
      <c r="J20">
        <v>1999</v>
      </c>
      <c r="K20" t="s">
        <v>264</v>
      </c>
      <c r="L20">
        <v>2</v>
      </c>
      <c r="M20" t="s">
        <v>18</v>
      </c>
      <c r="N20" t="s">
        <v>19</v>
      </c>
    </row>
    <row r="21" spans="1:14" x14ac:dyDescent="0.25">
      <c r="A21" t="s">
        <v>8</v>
      </c>
      <c r="B21" t="s">
        <v>263</v>
      </c>
      <c r="C21">
        <v>22</v>
      </c>
      <c r="D21" t="s">
        <v>42</v>
      </c>
      <c r="E21">
        <v>5110</v>
      </c>
      <c r="F21" t="s">
        <v>2</v>
      </c>
      <c r="G21">
        <v>6610</v>
      </c>
      <c r="H21" t="s">
        <v>15</v>
      </c>
      <c r="I21">
        <v>2014</v>
      </c>
      <c r="J21">
        <v>2014</v>
      </c>
      <c r="K21" t="s">
        <v>264</v>
      </c>
      <c r="L21">
        <v>2</v>
      </c>
      <c r="M21" t="s">
        <v>16</v>
      </c>
      <c r="N21" t="s">
        <v>17</v>
      </c>
    </row>
    <row r="22" spans="1:14" x14ac:dyDescent="0.25">
      <c r="A22" t="s">
        <v>8</v>
      </c>
      <c r="B22" t="s">
        <v>263</v>
      </c>
      <c r="C22">
        <v>10</v>
      </c>
      <c r="D22" t="s">
        <v>30</v>
      </c>
      <c r="E22">
        <v>5110</v>
      </c>
      <c r="F22" t="s">
        <v>2</v>
      </c>
      <c r="G22">
        <v>6610</v>
      </c>
      <c r="H22" t="s">
        <v>15</v>
      </c>
      <c r="I22">
        <v>1999</v>
      </c>
      <c r="J22">
        <v>1999</v>
      </c>
      <c r="K22" t="s">
        <v>264</v>
      </c>
      <c r="L22">
        <v>453729</v>
      </c>
      <c r="M22" t="s">
        <v>13</v>
      </c>
      <c r="N22" t="s">
        <v>14</v>
      </c>
    </row>
    <row r="23" spans="1:14" x14ac:dyDescent="0.25">
      <c r="A23" t="s">
        <v>8</v>
      </c>
      <c r="B23" t="s">
        <v>263</v>
      </c>
      <c r="C23">
        <v>10</v>
      </c>
      <c r="D23" t="s">
        <v>30</v>
      </c>
      <c r="E23">
        <v>5110</v>
      </c>
      <c r="F23" t="s">
        <v>2</v>
      </c>
      <c r="G23">
        <v>6610</v>
      </c>
      <c r="H23" t="s">
        <v>15</v>
      </c>
      <c r="I23">
        <v>2014</v>
      </c>
      <c r="J23">
        <v>2014</v>
      </c>
      <c r="K23" t="s">
        <v>264</v>
      </c>
      <c r="L23">
        <v>406269</v>
      </c>
      <c r="M23" t="s">
        <v>13</v>
      </c>
      <c r="N23" t="s">
        <v>14</v>
      </c>
    </row>
    <row r="24" spans="1:14" x14ac:dyDescent="0.25">
      <c r="A24" t="s">
        <v>8</v>
      </c>
      <c r="B24" t="s">
        <v>263</v>
      </c>
      <c r="C24">
        <v>11</v>
      </c>
      <c r="D24" t="s">
        <v>31</v>
      </c>
      <c r="E24">
        <v>5110</v>
      </c>
      <c r="F24" t="s">
        <v>2</v>
      </c>
      <c r="G24">
        <v>6610</v>
      </c>
      <c r="H24" t="s">
        <v>15</v>
      </c>
      <c r="I24">
        <v>1999</v>
      </c>
      <c r="J24">
        <v>1999</v>
      </c>
      <c r="K24" t="s">
        <v>264</v>
      </c>
      <c r="L24">
        <v>2955.2</v>
      </c>
      <c r="M24" t="s">
        <v>13</v>
      </c>
      <c r="N24" t="s">
        <v>14</v>
      </c>
    </row>
    <row r="25" spans="1:14" x14ac:dyDescent="0.25">
      <c r="A25" t="s">
        <v>8</v>
      </c>
      <c r="B25" t="s">
        <v>263</v>
      </c>
      <c r="C25">
        <v>11</v>
      </c>
      <c r="D25" t="s">
        <v>31</v>
      </c>
      <c r="E25">
        <v>5110</v>
      </c>
      <c r="F25" t="s">
        <v>2</v>
      </c>
      <c r="G25">
        <v>6610</v>
      </c>
      <c r="H25" t="s">
        <v>15</v>
      </c>
      <c r="I25">
        <v>2014</v>
      </c>
      <c r="J25">
        <v>2014</v>
      </c>
      <c r="K25" t="s">
        <v>264</v>
      </c>
      <c r="L25">
        <v>2714.2</v>
      </c>
      <c r="M25" t="s">
        <v>13</v>
      </c>
      <c r="N25" t="s">
        <v>14</v>
      </c>
    </row>
    <row r="26" spans="1:14" x14ac:dyDescent="0.25">
      <c r="A26" t="s">
        <v>8</v>
      </c>
      <c r="B26" t="s">
        <v>263</v>
      </c>
      <c r="C26">
        <v>52</v>
      </c>
      <c r="D26" t="s">
        <v>65</v>
      </c>
      <c r="E26">
        <v>5110</v>
      </c>
      <c r="F26" t="s">
        <v>2</v>
      </c>
      <c r="G26">
        <v>6610</v>
      </c>
      <c r="H26" t="s">
        <v>15</v>
      </c>
      <c r="I26">
        <v>1999</v>
      </c>
      <c r="J26">
        <v>1999</v>
      </c>
      <c r="K26" t="s">
        <v>264</v>
      </c>
      <c r="L26">
        <v>4692.3999999999996</v>
      </c>
      <c r="M26" t="s">
        <v>13</v>
      </c>
      <c r="N26" t="s">
        <v>14</v>
      </c>
    </row>
    <row r="27" spans="1:14" x14ac:dyDescent="0.25">
      <c r="A27" t="s">
        <v>8</v>
      </c>
      <c r="B27" t="s">
        <v>263</v>
      </c>
      <c r="C27">
        <v>52</v>
      </c>
      <c r="D27" t="s">
        <v>65</v>
      </c>
      <c r="E27">
        <v>5110</v>
      </c>
      <c r="F27" t="s">
        <v>2</v>
      </c>
      <c r="G27">
        <v>6610</v>
      </c>
      <c r="H27" t="s">
        <v>15</v>
      </c>
      <c r="I27">
        <v>2014</v>
      </c>
      <c r="J27">
        <v>2014</v>
      </c>
      <c r="K27" t="s">
        <v>264</v>
      </c>
      <c r="L27">
        <v>4769.7</v>
      </c>
      <c r="M27" t="s">
        <v>13</v>
      </c>
      <c r="N27" t="s">
        <v>14</v>
      </c>
    </row>
    <row r="28" spans="1:14" x14ac:dyDescent="0.25">
      <c r="A28" t="s">
        <v>8</v>
      </c>
      <c r="B28" t="s">
        <v>263</v>
      </c>
      <c r="C28">
        <v>12</v>
      </c>
      <c r="D28" t="s">
        <v>32</v>
      </c>
      <c r="E28">
        <v>5110</v>
      </c>
      <c r="F28" t="s">
        <v>2</v>
      </c>
      <c r="G28">
        <v>6610</v>
      </c>
      <c r="H28" t="s">
        <v>15</v>
      </c>
      <c r="I28">
        <v>1999</v>
      </c>
      <c r="J28">
        <v>1999</v>
      </c>
      <c r="K28" t="s">
        <v>264</v>
      </c>
      <c r="L28">
        <v>12</v>
      </c>
      <c r="M28" t="s">
        <v>13</v>
      </c>
      <c r="N28" t="s">
        <v>14</v>
      </c>
    </row>
    <row r="29" spans="1:14" x14ac:dyDescent="0.25">
      <c r="A29" t="s">
        <v>8</v>
      </c>
      <c r="B29" t="s">
        <v>263</v>
      </c>
      <c r="C29">
        <v>12</v>
      </c>
      <c r="D29" t="s">
        <v>32</v>
      </c>
      <c r="E29">
        <v>5110</v>
      </c>
      <c r="F29" t="s">
        <v>2</v>
      </c>
      <c r="G29">
        <v>6610</v>
      </c>
      <c r="H29" t="s">
        <v>15</v>
      </c>
      <c r="I29">
        <v>2014</v>
      </c>
      <c r="J29">
        <v>2014</v>
      </c>
      <c r="K29" t="s">
        <v>264</v>
      </c>
      <c r="L29">
        <v>14</v>
      </c>
      <c r="M29" t="s">
        <v>16</v>
      </c>
      <c r="N29" t="s">
        <v>17</v>
      </c>
    </row>
    <row r="30" spans="1:14" x14ac:dyDescent="0.25">
      <c r="A30" t="s">
        <v>8</v>
      </c>
      <c r="B30" t="s">
        <v>263</v>
      </c>
      <c r="C30">
        <v>13</v>
      </c>
      <c r="D30" t="s">
        <v>33</v>
      </c>
      <c r="E30">
        <v>5110</v>
      </c>
      <c r="F30" t="s">
        <v>2</v>
      </c>
      <c r="G30">
        <v>6610</v>
      </c>
      <c r="H30" t="s">
        <v>15</v>
      </c>
      <c r="I30">
        <v>1999</v>
      </c>
      <c r="J30">
        <v>1999</v>
      </c>
      <c r="K30" t="s">
        <v>264</v>
      </c>
      <c r="L30">
        <v>10</v>
      </c>
      <c r="M30" t="s">
        <v>18</v>
      </c>
      <c r="N30" t="s">
        <v>19</v>
      </c>
    </row>
    <row r="31" spans="1:14" x14ac:dyDescent="0.25">
      <c r="A31" t="s">
        <v>8</v>
      </c>
      <c r="B31" t="s">
        <v>263</v>
      </c>
      <c r="C31">
        <v>13</v>
      </c>
      <c r="D31" t="s">
        <v>33</v>
      </c>
      <c r="E31">
        <v>5110</v>
      </c>
      <c r="F31" t="s">
        <v>2</v>
      </c>
      <c r="G31">
        <v>6610</v>
      </c>
      <c r="H31" t="s">
        <v>15</v>
      </c>
      <c r="I31">
        <v>2014</v>
      </c>
      <c r="J31">
        <v>2014</v>
      </c>
      <c r="K31" t="s">
        <v>264</v>
      </c>
      <c r="L31">
        <v>8.6</v>
      </c>
      <c r="M31" t="s">
        <v>16</v>
      </c>
      <c r="N31" t="s">
        <v>17</v>
      </c>
    </row>
    <row r="32" spans="1:14" x14ac:dyDescent="0.25">
      <c r="A32" t="s">
        <v>8</v>
      </c>
      <c r="B32" t="s">
        <v>263</v>
      </c>
      <c r="C32">
        <v>16</v>
      </c>
      <c r="D32" t="s">
        <v>36</v>
      </c>
      <c r="E32">
        <v>5110</v>
      </c>
      <c r="F32" t="s">
        <v>2</v>
      </c>
      <c r="G32">
        <v>6610</v>
      </c>
      <c r="H32" t="s">
        <v>15</v>
      </c>
      <c r="I32">
        <v>1999</v>
      </c>
      <c r="J32">
        <v>1999</v>
      </c>
      <c r="K32" t="s">
        <v>264</v>
      </c>
      <c r="L32">
        <v>9486</v>
      </c>
      <c r="M32" t="s">
        <v>16</v>
      </c>
      <c r="N32" t="s">
        <v>17</v>
      </c>
    </row>
    <row r="33" spans="1:14" x14ac:dyDescent="0.25">
      <c r="A33" t="s">
        <v>8</v>
      </c>
      <c r="B33" t="s">
        <v>263</v>
      </c>
      <c r="C33">
        <v>16</v>
      </c>
      <c r="D33" t="s">
        <v>36</v>
      </c>
      <c r="E33">
        <v>5110</v>
      </c>
      <c r="F33" t="s">
        <v>2</v>
      </c>
      <c r="G33">
        <v>6610</v>
      </c>
      <c r="H33" t="s">
        <v>15</v>
      </c>
      <c r="I33">
        <v>2014</v>
      </c>
      <c r="J33">
        <v>2014</v>
      </c>
      <c r="K33" t="s">
        <v>264</v>
      </c>
      <c r="L33">
        <v>9099</v>
      </c>
      <c r="M33" t="s">
        <v>16</v>
      </c>
      <c r="N33" t="s">
        <v>17</v>
      </c>
    </row>
    <row r="34" spans="1:14" x14ac:dyDescent="0.25">
      <c r="A34" t="s">
        <v>8</v>
      </c>
      <c r="B34" t="s">
        <v>263</v>
      </c>
      <c r="C34">
        <v>14</v>
      </c>
      <c r="D34" t="s">
        <v>34</v>
      </c>
      <c r="E34">
        <v>5110</v>
      </c>
      <c r="F34" t="s">
        <v>2</v>
      </c>
      <c r="G34">
        <v>6610</v>
      </c>
      <c r="H34" t="s">
        <v>15</v>
      </c>
      <c r="I34">
        <v>1999</v>
      </c>
      <c r="J34">
        <v>1999</v>
      </c>
      <c r="K34" t="s">
        <v>264</v>
      </c>
      <c r="L34">
        <v>18</v>
      </c>
      <c r="M34" t="s">
        <v>16</v>
      </c>
      <c r="N34" t="s">
        <v>17</v>
      </c>
    </row>
    <row r="35" spans="1:14" x14ac:dyDescent="0.25">
      <c r="A35" t="s">
        <v>8</v>
      </c>
      <c r="B35" t="s">
        <v>263</v>
      </c>
      <c r="C35">
        <v>14</v>
      </c>
      <c r="D35" t="s">
        <v>34</v>
      </c>
      <c r="E35">
        <v>5110</v>
      </c>
      <c r="F35" t="s">
        <v>2</v>
      </c>
      <c r="G35">
        <v>6610</v>
      </c>
      <c r="H35" t="s">
        <v>15</v>
      </c>
      <c r="I35">
        <v>2014</v>
      </c>
      <c r="J35">
        <v>2014</v>
      </c>
      <c r="K35" t="s">
        <v>264</v>
      </c>
      <c r="L35">
        <v>14</v>
      </c>
      <c r="M35" t="s">
        <v>16</v>
      </c>
      <c r="N35" t="s">
        <v>17</v>
      </c>
    </row>
    <row r="36" spans="1:14" x14ac:dyDescent="0.25">
      <c r="A36" t="s">
        <v>8</v>
      </c>
      <c r="B36" t="s">
        <v>263</v>
      </c>
      <c r="C36">
        <v>57</v>
      </c>
      <c r="D36" t="s">
        <v>70</v>
      </c>
      <c r="E36">
        <v>5110</v>
      </c>
      <c r="F36" t="s">
        <v>2</v>
      </c>
      <c r="G36">
        <v>6610</v>
      </c>
      <c r="H36" t="s">
        <v>15</v>
      </c>
      <c r="I36">
        <v>1999</v>
      </c>
      <c r="J36">
        <v>1999</v>
      </c>
      <c r="K36" t="s">
        <v>264</v>
      </c>
      <c r="L36">
        <v>9281</v>
      </c>
      <c r="M36" t="s">
        <v>13</v>
      </c>
      <c r="N36" t="s">
        <v>14</v>
      </c>
    </row>
    <row r="37" spans="1:14" x14ac:dyDescent="0.25">
      <c r="A37" t="s">
        <v>8</v>
      </c>
      <c r="B37" t="s">
        <v>263</v>
      </c>
      <c r="C37">
        <v>57</v>
      </c>
      <c r="D37" t="s">
        <v>70</v>
      </c>
      <c r="E37">
        <v>5110</v>
      </c>
      <c r="F37" t="s">
        <v>2</v>
      </c>
      <c r="G37">
        <v>6610</v>
      </c>
      <c r="H37" t="s">
        <v>15</v>
      </c>
      <c r="I37">
        <v>2014</v>
      </c>
      <c r="J37">
        <v>2014</v>
      </c>
      <c r="K37" t="s">
        <v>264</v>
      </c>
      <c r="L37">
        <v>8632</v>
      </c>
      <c r="M37" t="s">
        <v>21</v>
      </c>
      <c r="N37" t="s">
        <v>22</v>
      </c>
    </row>
    <row r="38" spans="1:14" x14ac:dyDescent="0.25">
      <c r="A38" t="s">
        <v>8</v>
      </c>
      <c r="B38" t="s">
        <v>263</v>
      </c>
      <c r="C38">
        <v>255</v>
      </c>
      <c r="D38" t="s">
        <v>237</v>
      </c>
      <c r="E38">
        <v>5110</v>
      </c>
      <c r="F38" t="s">
        <v>2</v>
      </c>
      <c r="G38">
        <v>6610</v>
      </c>
      <c r="H38" t="s">
        <v>15</v>
      </c>
      <c r="I38">
        <v>2014</v>
      </c>
      <c r="J38">
        <v>2014</v>
      </c>
      <c r="K38" t="s">
        <v>264</v>
      </c>
      <c r="L38">
        <v>1331.3</v>
      </c>
      <c r="M38" t="s">
        <v>13</v>
      </c>
      <c r="N38" t="s">
        <v>14</v>
      </c>
    </row>
    <row r="39" spans="1:14" x14ac:dyDescent="0.25">
      <c r="A39" t="s">
        <v>8</v>
      </c>
      <c r="B39" t="s">
        <v>263</v>
      </c>
      <c r="C39">
        <v>15</v>
      </c>
      <c r="D39" t="s">
        <v>35</v>
      </c>
      <c r="E39">
        <v>5110</v>
      </c>
      <c r="F39" t="s">
        <v>2</v>
      </c>
      <c r="G39">
        <v>6610</v>
      </c>
      <c r="H39" t="s">
        <v>15</v>
      </c>
      <c r="I39">
        <v>1999</v>
      </c>
      <c r="J39">
        <v>1999</v>
      </c>
      <c r="K39" t="s">
        <v>264</v>
      </c>
      <c r="L39">
        <v>1521</v>
      </c>
      <c r="M39" t="s">
        <v>13</v>
      </c>
      <c r="N39" t="s">
        <v>14</v>
      </c>
    </row>
    <row r="40" spans="1:14" x14ac:dyDescent="0.25">
      <c r="A40" t="s">
        <v>8</v>
      </c>
      <c r="B40" t="s">
        <v>263</v>
      </c>
      <c r="C40">
        <v>23</v>
      </c>
      <c r="D40" t="s">
        <v>43</v>
      </c>
      <c r="E40">
        <v>5110</v>
      </c>
      <c r="F40" t="s">
        <v>2</v>
      </c>
      <c r="G40">
        <v>6610</v>
      </c>
      <c r="H40" t="s">
        <v>15</v>
      </c>
      <c r="I40">
        <v>1999</v>
      </c>
      <c r="J40">
        <v>1999</v>
      </c>
      <c r="K40" t="s">
        <v>264</v>
      </c>
      <c r="L40">
        <v>150</v>
      </c>
      <c r="M40" t="s">
        <v>18</v>
      </c>
      <c r="N40" t="s">
        <v>19</v>
      </c>
    </row>
    <row r="41" spans="1:14" x14ac:dyDescent="0.25">
      <c r="A41" t="s">
        <v>8</v>
      </c>
      <c r="B41" t="s">
        <v>263</v>
      </c>
      <c r="C41">
        <v>23</v>
      </c>
      <c r="D41" t="s">
        <v>43</v>
      </c>
      <c r="E41">
        <v>5110</v>
      </c>
      <c r="F41" t="s">
        <v>2</v>
      </c>
      <c r="G41">
        <v>6610</v>
      </c>
      <c r="H41" t="s">
        <v>15</v>
      </c>
      <c r="I41">
        <v>2014</v>
      </c>
      <c r="J41">
        <v>2014</v>
      </c>
      <c r="K41" t="s">
        <v>264</v>
      </c>
      <c r="L41">
        <v>160</v>
      </c>
      <c r="M41" t="s">
        <v>16</v>
      </c>
      <c r="N41" t="s">
        <v>17</v>
      </c>
    </row>
    <row r="42" spans="1:14" x14ac:dyDescent="0.25">
      <c r="A42" t="s">
        <v>8</v>
      </c>
      <c r="B42" t="s">
        <v>263</v>
      </c>
      <c r="C42">
        <v>53</v>
      </c>
      <c r="D42" t="s">
        <v>66</v>
      </c>
      <c r="E42">
        <v>5110</v>
      </c>
      <c r="F42" t="s">
        <v>2</v>
      </c>
      <c r="G42">
        <v>6610</v>
      </c>
      <c r="H42" t="s">
        <v>15</v>
      </c>
      <c r="I42">
        <v>1999</v>
      </c>
      <c r="J42">
        <v>1999</v>
      </c>
      <c r="K42" t="s">
        <v>264</v>
      </c>
      <c r="L42">
        <v>3110</v>
      </c>
      <c r="M42" t="s">
        <v>18</v>
      </c>
      <c r="N42" t="s">
        <v>19</v>
      </c>
    </row>
    <row r="43" spans="1:14" x14ac:dyDescent="0.25">
      <c r="A43" t="s">
        <v>8</v>
      </c>
      <c r="B43" t="s">
        <v>263</v>
      </c>
      <c r="C43">
        <v>53</v>
      </c>
      <c r="D43" t="s">
        <v>66</v>
      </c>
      <c r="E43">
        <v>5110</v>
      </c>
      <c r="F43" t="s">
        <v>2</v>
      </c>
      <c r="G43">
        <v>6610</v>
      </c>
      <c r="H43" t="s">
        <v>15</v>
      </c>
      <c r="I43">
        <v>2014</v>
      </c>
      <c r="J43">
        <v>2014</v>
      </c>
      <c r="K43" t="s">
        <v>264</v>
      </c>
      <c r="L43">
        <v>3750</v>
      </c>
      <c r="M43" t="s">
        <v>16</v>
      </c>
      <c r="N43" t="s">
        <v>17</v>
      </c>
    </row>
    <row r="44" spans="1:14" x14ac:dyDescent="0.25">
      <c r="A44" t="s">
        <v>8</v>
      </c>
      <c r="B44" t="s">
        <v>263</v>
      </c>
      <c r="C44">
        <v>17</v>
      </c>
      <c r="D44" t="s">
        <v>37</v>
      </c>
      <c r="E44">
        <v>5110</v>
      </c>
      <c r="F44" t="s">
        <v>2</v>
      </c>
      <c r="G44">
        <v>6610</v>
      </c>
      <c r="H44" t="s">
        <v>15</v>
      </c>
      <c r="I44">
        <v>1999</v>
      </c>
      <c r="J44">
        <v>1999</v>
      </c>
      <c r="K44" t="s">
        <v>264</v>
      </c>
      <c r="L44">
        <v>0.4</v>
      </c>
      <c r="M44" t="s">
        <v>16</v>
      </c>
      <c r="N44" t="s">
        <v>17</v>
      </c>
    </row>
    <row r="45" spans="1:14" x14ac:dyDescent="0.25">
      <c r="A45" t="s">
        <v>8</v>
      </c>
      <c r="B45" t="s">
        <v>263</v>
      </c>
      <c r="C45">
        <v>17</v>
      </c>
      <c r="D45" t="s">
        <v>37</v>
      </c>
      <c r="E45">
        <v>5110</v>
      </c>
      <c r="F45" t="s">
        <v>2</v>
      </c>
      <c r="G45">
        <v>6610</v>
      </c>
      <c r="H45" t="s">
        <v>15</v>
      </c>
      <c r="I45">
        <v>2014</v>
      </c>
      <c r="J45">
        <v>2014</v>
      </c>
      <c r="K45" t="s">
        <v>264</v>
      </c>
      <c r="L45">
        <v>0.3</v>
      </c>
      <c r="M45" t="s">
        <v>16</v>
      </c>
      <c r="N45" t="s">
        <v>17</v>
      </c>
    </row>
    <row r="46" spans="1:14" x14ac:dyDescent="0.25">
      <c r="A46" t="s">
        <v>8</v>
      </c>
      <c r="B46" t="s">
        <v>263</v>
      </c>
      <c r="C46">
        <v>18</v>
      </c>
      <c r="D46" t="s">
        <v>38</v>
      </c>
      <c r="E46">
        <v>5110</v>
      </c>
      <c r="F46" t="s">
        <v>2</v>
      </c>
      <c r="G46">
        <v>6610</v>
      </c>
      <c r="H46" t="s">
        <v>15</v>
      </c>
      <c r="I46">
        <v>1999</v>
      </c>
      <c r="J46">
        <v>1999</v>
      </c>
      <c r="K46" t="s">
        <v>264</v>
      </c>
      <c r="L46">
        <v>572</v>
      </c>
      <c r="M46" t="s">
        <v>16</v>
      </c>
      <c r="N46" t="s">
        <v>17</v>
      </c>
    </row>
    <row r="47" spans="1:14" x14ac:dyDescent="0.25">
      <c r="A47" t="s">
        <v>8</v>
      </c>
      <c r="B47" t="s">
        <v>263</v>
      </c>
      <c r="C47">
        <v>18</v>
      </c>
      <c r="D47" t="s">
        <v>38</v>
      </c>
      <c r="E47">
        <v>5110</v>
      </c>
      <c r="F47" t="s">
        <v>2</v>
      </c>
      <c r="G47">
        <v>6610</v>
      </c>
      <c r="H47" t="s">
        <v>15</v>
      </c>
      <c r="I47">
        <v>2014</v>
      </c>
      <c r="J47">
        <v>2014</v>
      </c>
      <c r="K47" t="s">
        <v>264</v>
      </c>
      <c r="L47">
        <v>525.6</v>
      </c>
      <c r="M47" t="s">
        <v>16</v>
      </c>
      <c r="N47" t="s">
        <v>17</v>
      </c>
    </row>
    <row r="48" spans="1:14" x14ac:dyDescent="0.25">
      <c r="A48" t="s">
        <v>8</v>
      </c>
      <c r="B48" t="s">
        <v>263</v>
      </c>
      <c r="C48">
        <v>19</v>
      </c>
      <c r="D48" t="s">
        <v>39</v>
      </c>
      <c r="E48">
        <v>5110</v>
      </c>
      <c r="F48" t="s">
        <v>2</v>
      </c>
      <c r="G48">
        <v>6610</v>
      </c>
      <c r="H48" t="s">
        <v>15</v>
      </c>
      <c r="I48">
        <v>1999</v>
      </c>
      <c r="J48">
        <v>1999</v>
      </c>
      <c r="K48" t="s">
        <v>264</v>
      </c>
      <c r="L48">
        <v>37069</v>
      </c>
      <c r="M48" t="s">
        <v>16</v>
      </c>
      <c r="N48" t="s">
        <v>17</v>
      </c>
    </row>
    <row r="49" spans="1:14" x14ac:dyDescent="0.25">
      <c r="A49" t="s">
        <v>8</v>
      </c>
      <c r="B49" t="s">
        <v>263</v>
      </c>
      <c r="C49">
        <v>19</v>
      </c>
      <c r="D49" t="s">
        <v>39</v>
      </c>
      <c r="E49">
        <v>5110</v>
      </c>
      <c r="F49" t="s">
        <v>2</v>
      </c>
      <c r="G49">
        <v>6610</v>
      </c>
      <c r="H49" t="s">
        <v>15</v>
      </c>
      <c r="I49">
        <v>2014</v>
      </c>
      <c r="J49">
        <v>2014</v>
      </c>
      <c r="K49" t="s">
        <v>264</v>
      </c>
      <c r="L49">
        <v>37704.5</v>
      </c>
      <c r="M49" t="s">
        <v>16</v>
      </c>
      <c r="N49" t="s">
        <v>17</v>
      </c>
    </row>
    <row r="50" spans="1:14" x14ac:dyDescent="0.25">
      <c r="A50" t="s">
        <v>8</v>
      </c>
      <c r="B50" t="s">
        <v>263</v>
      </c>
      <c r="C50">
        <v>80</v>
      </c>
      <c r="D50" t="s">
        <v>88</v>
      </c>
      <c r="E50">
        <v>5110</v>
      </c>
      <c r="F50" t="s">
        <v>2</v>
      </c>
      <c r="G50">
        <v>6610</v>
      </c>
      <c r="H50" t="s">
        <v>15</v>
      </c>
      <c r="I50">
        <v>1999</v>
      </c>
      <c r="J50">
        <v>1999</v>
      </c>
      <c r="K50" t="s">
        <v>264</v>
      </c>
      <c r="L50">
        <v>2105</v>
      </c>
      <c r="M50" t="s">
        <v>18</v>
      </c>
      <c r="N50" t="s">
        <v>19</v>
      </c>
    </row>
    <row r="51" spans="1:14" x14ac:dyDescent="0.25">
      <c r="A51" t="s">
        <v>8</v>
      </c>
      <c r="B51" t="s">
        <v>263</v>
      </c>
      <c r="C51">
        <v>80</v>
      </c>
      <c r="D51" t="s">
        <v>88</v>
      </c>
      <c r="E51">
        <v>5110</v>
      </c>
      <c r="F51" t="s">
        <v>2</v>
      </c>
      <c r="G51">
        <v>6610</v>
      </c>
      <c r="H51" t="s">
        <v>15</v>
      </c>
      <c r="I51">
        <v>2014</v>
      </c>
      <c r="J51">
        <v>2014</v>
      </c>
      <c r="K51" t="s">
        <v>264</v>
      </c>
      <c r="L51">
        <v>2162</v>
      </c>
      <c r="M51" t="s">
        <v>13</v>
      </c>
      <c r="N51" t="s">
        <v>14</v>
      </c>
    </row>
    <row r="52" spans="1:14" x14ac:dyDescent="0.25">
      <c r="A52" t="s">
        <v>8</v>
      </c>
      <c r="B52" t="s">
        <v>263</v>
      </c>
      <c r="C52">
        <v>20</v>
      </c>
      <c r="D52" t="s">
        <v>40</v>
      </c>
      <c r="E52">
        <v>5110</v>
      </c>
      <c r="F52" t="s">
        <v>2</v>
      </c>
      <c r="G52">
        <v>6610</v>
      </c>
      <c r="H52" t="s">
        <v>15</v>
      </c>
      <c r="I52">
        <v>1999</v>
      </c>
      <c r="J52">
        <v>1999</v>
      </c>
      <c r="K52" t="s">
        <v>264</v>
      </c>
      <c r="L52">
        <v>25841</v>
      </c>
      <c r="M52" t="s">
        <v>16</v>
      </c>
      <c r="N52" t="s">
        <v>17</v>
      </c>
    </row>
    <row r="53" spans="1:14" x14ac:dyDescent="0.25">
      <c r="A53" t="s">
        <v>8</v>
      </c>
      <c r="B53" t="s">
        <v>263</v>
      </c>
      <c r="C53">
        <v>20</v>
      </c>
      <c r="D53" t="s">
        <v>40</v>
      </c>
      <c r="E53">
        <v>5110</v>
      </c>
      <c r="F53" t="s">
        <v>2</v>
      </c>
      <c r="G53">
        <v>6610</v>
      </c>
      <c r="H53" t="s">
        <v>15</v>
      </c>
      <c r="I53">
        <v>2014</v>
      </c>
      <c r="J53">
        <v>2014</v>
      </c>
      <c r="K53" t="s">
        <v>264</v>
      </c>
      <c r="L53">
        <v>26001</v>
      </c>
      <c r="M53" t="s">
        <v>16</v>
      </c>
      <c r="N53" t="s">
        <v>17</v>
      </c>
    </row>
    <row r="54" spans="1:14" x14ac:dyDescent="0.25">
      <c r="A54" t="s">
        <v>8</v>
      </c>
      <c r="B54" t="s">
        <v>263</v>
      </c>
      <c r="C54">
        <v>21</v>
      </c>
      <c r="D54" t="s">
        <v>41</v>
      </c>
      <c r="E54">
        <v>5110</v>
      </c>
      <c r="F54" t="s">
        <v>2</v>
      </c>
      <c r="G54">
        <v>6610</v>
      </c>
      <c r="H54" t="s">
        <v>15</v>
      </c>
      <c r="I54">
        <v>1999</v>
      </c>
      <c r="J54">
        <v>1999</v>
      </c>
      <c r="K54" t="s">
        <v>264</v>
      </c>
      <c r="L54">
        <v>260759</v>
      </c>
      <c r="M54" t="s">
        <v>18</v>
      </c>
      <c r="N54" t="s">
        <v>19</v>
      </c>
    </row>
    <row r="55" spans="1:14" x14ac:dyDescent="0.25">
      <c r="A55" t="s">
        <v>8</v>
      </c>
      <c r="B55" t="s">
        <v>263</v>
      </c>
      <c r="C55">
        <v>21</v>
      </c>
      <c r="D55" t="s">
        <v>41</v>
      </c>
      <c r="E55">
        <v>5110</v>
      </c>
      <c r="F55" t="s">
        <v>2</v>
      </c>
      <c r="G55">
        <v>6610</v>
      </c>
      <c r="H55" t="s">
        <v>15</v>
      </c>
      <c r="I55">
        <v>2014</v>
      </c>
      <c r="J55">
        <v>2014</v>
      </c>
      <c r="K55" t="s">
        <v>264</v>
      </c>
      <c r="L55">
        <v>282589</v>
      </c>
      <c r="M55" t="s">
        <v>16</v>
      </c>
      <c r="N55" t="s">
        <v>17</v>
      </c>
    </row>
    <row r="56" spans="1:14" x14ac:dyDescent="0.25">
      <c r="A56" t="s">
        <v>8</v>
      </c>
      <c r="B56" t="s">
        <v>263</v>
      </c>
      <c r="C56">
        <v>239</v>
      </c>
      <c r="D56" t="s">
        <v>230</v>
      </c>
      <c r="E56">
        <v>5110</v>
      </c>
      <c r="F56" t="s">
        <v>2</v>
      </c>
      <c r="G56">
        <v>6610</v>
      </c>
      <c r="H56" t="s">
        <v>15</v>
      </c>
      <c r="I56">
        <v>1999</v>
      </c>
      <c r="J56">
        <v>1999</v>
      </c>
      <c r="K56" t="s">
        <v>264</v>
      </c>
      <c r="L56">
        <v>7</v>
      </c>
      <c r="M56" t="s">
        <v>16</v>
      </c>
      <c r="N56" t="s">
        <v>17</v>
      </c>
    </row>
    <row r="57" spans="1:14" x14ac:dyDescent="0.25">
      <c r="A57" t="s">
        <v>8</v>
      </c>
      <c r="B57" t="s">
        <v>263</v>
      </c>
      <c r="C57">
        <v>239</v>
      </c>
      <c r="D57" t="s">
        <v>230</v>
      </c>
      <c r="E57">
        <v>5110</v>
      </c>
      <c r="F57" t="s">
        <v>2</v>
      </c>
      <c r="G57">
        <v>6610</v>
      </c>
      <c r="H57" t="s">
        <v>15</v>
      </c>
      <c r="I57">
        <v>2014</v>
      </c>
      <c r="J57">
        <v>2014</v>
      </c>
      <c r="K57" t="s">
        <v>264</v>
      </c>
      <c r="L57">
        <v>7</v>
      </c>
      <c r="M57" t="s">
        <v>16</v>
      </c>
      <c r="N57" t="s">
        <v>17</v>
      </c>
    </row>
    <row r="58" spans="1:14" x14ac:dyDescent="0.25">
      <c r="A58" t="s">
        <v>8</v>
      </c>
      <c r="B58" t="s">
        <v>263</v>
      </c>
      <c r="C58">
        <v>26</v>
      </c>
      <c r="D58" t="s">
        <v>45</v>
      </c>
      <c r="E58">
        <v>5110</v>
      </c>
      <c r="F58" t="s">
        <v>2</v>
      </c>
      <c r="G58">
        <v>6610</v>
      </c>
      <c r="H58" t="s">
        <v>15</v>
      </c>
      <c r="I58">
        <v>1999</v>
      </c>
      <c r="J58">
        <v>1999</v>
      </c>
      <c r="K58" t="s">
        <v>264</v>
      </c>
      <c r="L58">
        <v>10</v>
      </c>
      <c r="M58" t="s">
        <v>16</v>
      </c>
      <c r="N58" t="s">
        <v>17</v>
      </c>
    </row>
    <row r="59" spans="1:14" x14ac:dyDescent="0.25">
      <c r="A59" t="s">
        <v>8</v>
      </c>
      <c r="B59" t="s">
        <v>263</v>
      </c>
      <c r="C59">
        <v>26</v>
      </c>
      <c r="D59" t="s">
        <v>45</v>
      </c>
      <c r="E59">
        <v>5110</v>
      </c>
      <c r="F59" t="s">
        <v>2</v>
      </c>
      <c r="G59">
        <v>6610</v>
      </c>
      <c r="H59" t="s">
        <v>15</v>
      </c>
      <c r="I59">
        <v>2014</v>
      </c>
      <c r="J59">
        <v>2014</v>
      </c>
      <c r="K59" t="s">
        <v>264</v>
      </c>
      <c r="L59">
        <v>14.4</v>
      </c>
      <c r="M59" t="s">
        <v>16</v>
      </c>
      <c r="N59" t="s">
        <v>17</v>
      </c>
    </row>
    <row r="60" spans="1:14" x14ac:dyDescent="0.25">
      <c r="A60" t="s">
        <v>8</v>
      </c>
      <c r="B60" t="s">
        <v>263</v>
      </c>
      <c r="C60">
        <v>27</v>
      </c>
      <c r="D60" t="s">
        <v>46</v>
      </c>
      <c r="E60">
        <v>5110</v>
      </c>
      <c r="F60" t="s">
        <v>2</v>
      </c>
      <c r="G60">
        <v>6610</v>
      </c>
      <c r="H60" t="s">
        <v>15</v>
      </c>
      <c r="I60">
        <v>1999</v>
      </c>
      <c r="J60">
        <v>1999</v>
      </c>
      <c r="K60" t="s">
        <v>264</v>
      </c>
      <c r="L60">
        <v>5679</v>
      </c>
      <c r="M60" t="s">
        <v>13</v>
      </c>
      <c r="N60" t="s">
        <v>14</v>
      </c>
    </row>
    <row r="61" spans="1:14" x14ac:dyDescent="0.25">
      <c r="A61" t="s">
        <v>8</v>
      </c>
      <c r="B61" t="s">
        <v>263</v>
      </c>
      <c r="C61">
        <v>27</v>
      </c>
      <c r="D61" t="s">
        <v>46</v>
      </c>
      <c r="E61">
        <v>5110</v>
      </c>
      <c r="F61" t="s">
        <v>2</v>
      </c>
      <c r="G61">
        <v>6610</v>
      </c>
      <c r="H61" t="s">
        <v>15</v>
      </c>
      <c r="I61">
        <v>2014</v>
      </c>
      <c r="J61">
        <v>2014</v>
      </c>
      <c r="K61" t="s">
        <v>264</v>
      </c>
      <c r="L61">
        <v>4977</v>
      </c>
      <c r="M61" t="s">
        <v>21</v>
      </c>
      <c r="N61" t="s">
        <v>22</v>
      </c>
    </row>
    <row r="62" spans="1:14" x14ac:dyDescent="0.25">
      <c r="A62" t="s">
        <v>8</v>
      </c>
      <c r="B62" t="s">
        <v>263</v>
      </c>
      <c r="C62">
        <v>233</v>
      </c>
      <c r="D62" t="s">
        <v>224</v>
      </c>
      <c r="E62">
        <v>5110</v>
      </c>
      <c r="F62" t="s">
        <v>2</v>
      </c>
      <c r="G62">
        <v>6610</v>
      </c>
      <c r="H62" t="s">
        <v>15</v>
      </c>
      <c r="I62">
        <v>1999</v>
      </c>
      <c r="J62">
        <v>1999</v>
      </c>
      <c r="K62" t="s">
        <v>264</v>
      </c>
      <c r="L62">
        <v>9970</v>
      </c>
      <c r="M62" t="s">
        <v>16</v>
      </c>
      <c r="N62" t="s">
        <v>17</v>
      </c>
    </row>
    <row r="63" spans="1:14" x14ac:dyDescent="0.25">
      <c r="A63" t="s">
        <v>8</v>
      </c>
      <c r="B63" t="s">
        <v>263</v>
      </c>
      <c r="C63">
        <v>233</v>
      </c>
      <c r="D63" t="s">
        <v>224</v>
      </c>
      <c r="E63">
        <v>5110</v>
      </c>
      <c r="F63" t="s">
        <v>2</v>
      </c>
      <c r="G63">
        <v>6610</v>
      </c>
      <c r="H63" t="s">
        <v>15</v>
      </c>
      <c r="I63">
        <v>2014</v>
      </c>
      <c r="J63">
        <v>2014</v>
      </c>
      <c r="K63" t="s">
        <v>264</v>
      </c>
      <c r="L63">
        <v>12100</v>
      </c>
      <c r="M63" t="s">
        <v>16</v>
      </c>
      <c r="N63" t="s">
        <v>17</v>
      </c>
    </row>
    <row r="64" spans="1:14" x14ac:dyDescent="0.25">
      <c r="A64" t="s">
        <v>8</v>
      </c>
      <c r="B64" t="s">
        <v>263</v>
      </c>
      <c r="C64">
        <v>29</v>
      </c>
      <c r="D64" t="s">
        <v>48</v>
      </c>
      <c r="E64">
        <v>5110</v>
      </c>
      <c r="F64" t="s">
        <v>2</v>
      </c>
      <c r="G64">
        <v>6610</v>
      </c>
      <c r="H64" t="s">
        <v>15</v>
      </c>
      <c r="I64">
        <v>1999</v>
      </c>
      <c r="J64">
        <v>1999</v>
      </c>
      <c r="K64" t="s">
        <v>264</v>
      </c>
      <c r="L64">
        <v>1887</v>
      </c>
      <c r="M64" t="s">
        <v>16</v>
      </c>
      <c r="N64" t="s">
        <v>17</v>
      </c>
    </row>
    <row r="65" spans="1:14" x14ac:dyDescent="0.25">
      <c r="A65" t="s">
        <v>8</v>
      </c>
      <c r="B65" t="s">
        <v>263</v>
      </c>
      <c r="C65">
        <v>29</v>
      </c>
      <c r="D65" t="s">
        <v>48</v>
      </c>
      <c r="E65">
        <v>5110</v>
      </c>
      <c r="F65" t="s">
        <v>2</v>
      </c>
      <c r="G65">
        <v>6610</v>
      </c>
      <c r="H65" t="s">
        <v>15</v>
      </c>
      <c r="I65">
        <v>2014</v>
      </c>
      <c r="J65">
        <v>2014</v>
      </c>
      <c r="K65" t="s">
        <v>264</v>
      </c>
      <c r="L65">
        <v>2033</v>
      </c>
      <c r="M65" t="s">
        <v>16</v>
      </c>
      <c r="N65" t="s">
        <v>17</v>
      </c>
    </row>
    <row r="66" spans="1:14" x14ac:dyDescent="0.25">
      <c r="A66" t="s">
        <v>8</v>
      </c>
      <c r="B66" t="s">
        <v>263</v>
      </c>
      <c r="C66">
        <v>35</v>
      </c>
      <c r="D66" t="s">
        <v>51</v>
      </c>
      <c r="E66">
        <v>5110</v>
      </c>
      <c r="F66" t="s">
        <v>2</v>
      </c>
      <c r="G66">
        <v>6610</v>
      </c>
      <c r="H66" t="s">
        <v>15</v>
      </c>
      <c r="I66">
        <v>1999</v>
      </c>
      <c r="J66">
        <v>1999</v>
      </c>
      <c r="K66" t="s">
        <v>264</v>
      </c>
      <c r="L66">
        <v>71</v>
      </c>
      <c r="M66" t="s">
        <v>16</v>
      </c>
      <c r="N66" t="s">
        <v>17</v>
      </c>
    </row>
    <row r="67" spans="1:14" x14ac:dyDescent="0.25">
      <c r="A67" t="s">
        <v>8</v>
      </c>
      <c r="B67" t="s">
        <v>263</v>
      </c>
      <c r="C67">
        <v>35</v>
      </c>
      <c r="D67" t="s">
        <v>51</v>
      </c>
      <c r="E67">
        <v>5110</v>
      </c>
      <c r="F67" t="s">
        <v>2</v>
      </c>
      <c r="G67">
        <v>6610</v>
      </c>
      <c r="H67" t="s">
        <v>15</v>
      </c>
      <c r="I67">
        <v>2014</v>
      </c>
      <c r="J67">
        <v>2014</v>
      </c>
      <c r="K67" t="s">
        <v>264</v>
      </c>
      <c r="L67">
        <v>84</v>
      </c>
      <c r="M67" t="s">
        <v>16</v>
      </c>
      <c r="N67" t="s">
        <v>17</v>
      </c>
    </row>
    <row r="68" spans="1:14" x14ac:dyDescent="0.25">
      <c r="A68" t="s">
        <v>8</v>
      </c>
      <c r="B68" t="s">
        <v>263</v>
      </c>
      <c r="C68">
        <v>115</v>
      </c>
      <c r="D68" t="s">
        <v>118</v>
      </c>
      <c r="E68">
        <v>5110</v>
      </c>
      <c r="F68" t="s">
        <v>2</v>
      </c>
      <c r="G68">
        <v>6610</v>
      </c>
      <c r="H68" t="s">
        <v>15</v>
      </c>
      <c r="I68">
        <v>1999</v>
      </c>
      <c r="J68">
        <v>1999</v>
      </c>
      <c r="K68" t="s">
        <v>264</v>
      </c>
      <c r="L68">
        <v>4640</v>
      </c>
      <c r="M68" t="s">
        <v>16</v>
      </c>
      <c r="N68" t="s">
        <v>17</v>
      </c>
    </row>
    <row r="69" spans="1:14" x14ac:dyDescent="0.25">
      <c r="A69" t="s">
        <v>8</v>
      </c>
      <c r="B69" t="s">
        <v>263</v>
      </c>
      <c r="C69">
        <v>115</v>
      </c>
      <c r="D69" t="s">
        <v>118</v>
      </c>
      <c r="E69">
        <v>5110</v>
      </c>
      <c r="F69" t="s">
        <v>2</v>
      </c>
      <c r="G69">
        <v>6610</v>
      </c>
      <c r="H69" t="s">
        <v>15</v>
      </c>
      <c r="I69">
        <v>2014</v>
      </c>
      <c r="J69">
        <v>2014</v>
      </c>
      <c r="K69" t="s">
        <v>264</v>
      </c>
      <c r="L69">
        <v>5455</v>
      </c>
      <c r="M69" t="s">
        <v>16</v>
      </c>
      <c r="N69" t="s">
        <v>17</v>
      </c>
    </row>
    <row r="70" spans="1:14" x14ac:dyDescent="0.25">
      <c r="A70" t="s">
        <v>8</v>
      </c>
      <c r="B70" t="s">
        <v>263</v>
      </c>
      <c r="C70">
        <v>32</v>
      </c>
      <c r="D70" t="s">
        <v>49</v>
      </c>
      <c r="E70">
        <v>5110</v>
      </c>
      <c r="F70" t="s">
        <v>2</v>
      </c>
      <c r="G70">
        <v>6610</v>
      </c>
      <c r="H70" t="s">
        <v>15</v>
      </c>
      <c r="I70">
        <v>1999</v>
      </c>
      <c r="J70">
        <v>1999</v>
      </c>
      <c r="K70" t="s">
        <v>264</v>
      </c>
      <c r="L70">
        <v>9160</v>
      </c>
      <c r="M70" t="s">
        <v>18</v>
      </c>
      <c r="N70" t="s">
        <v>19</v>
      </c>
    </row>
    <row r="71" spans="1:14" x14ac:dyDescent="0.25">
      <c r="A71" t="s">
        <v>8</v>
      </c>
      <c r="B71" t="s">
        <v>263</v>
      </c>
      <c r="C71">
        <v>32</v>
      </c>
      <c r="D71" t="s">
        <v>49</v>
      </c>
      <c r="E71">
        <v>5110</v>
      </c>
      <c r="F71" t="s">
        <v>2</v>
      </c>
      <c r="G71">
        <v>6610</v>
      </c>
      <c r="H71" t="s">
        <v>15</v>
      </c>
      <c r="I71">
        <v>2014</v>
      </c>
      <c r="J71">
        <v>2014</v>
      </c>
      <c r="K71" t="s">
        <v>264</v>
      </c>
      <c r="L71">
        <v>9750</v>
      </c>
      <c r="M71" t="s">
        <v>16</v>
      </c>
      <c r="N71" t="s">
        <v>17</v>
      </c>
    </row>
    <row r="72" spans="1:14" x14ac:dyDescent="0.25">
      <c r="A72" t="s">
        <v>8</v>
      </c>
      <c r="B72" t="s">
        <v>263</v>
      </c>
      <c r="C72">
        <v>33</v>
      </c>
      <c r="D72" t="s">
        <v>50</v>
      </c>
      <c r="E72">
        <v>5110</v>
      </c>
      <c r="F72" t="s">
        <v>2</v>
      </c>
      <c r="G72">
        <v>6610</v>
      </c>
      <c r="H72" t="s">
        <v>15</v>
      </c>
      <c r="I72">
        <v>1999</v>
      </c>
      <c r="J72">
        <v>1999</v>
      </c>
      <c r="K72" t="s">
        <v>264</v>
      </c>
      <c r="L72">
        <v>67723</v>
      </c>
      <c r="M72" t="s">
        <v>18</v>
      </c>
      <c r="N72" t="s">
        <v>19</v>
      </c>
    </row>
    <row r="73" spans="1:14" x14ac:dyDescent="0.25">
      <c r="A73" t="s">
        <v>8</v>
      </c>
      <c r="B73" t="s">
        <v>263</v>
      </c>
      <c r="C73">
        <v>33</v>
      </c>
      <c r="D73" t="s">
        <v>50</v>
      </c>
      <c r="E73">
        <v>5110</v>
      </c>
      <c r="F73" t="s">
        <v>2</v>
      </c>
      <c r="G73">
        <v>6610</v>
      </c>
      <c r="H73" t="s">
        <v>15</v>
      </c>
      <c r="I73">
        <v>2014</v>
      </c>
      <c r="J73">
        <v>2014</v>
      </c>
      <c r="K73" t="s">
        <v>264</v>
      </c>
      <c r="L73">
        <v>65256</v>
      </c>
      <c r="M73" t="s">
        <v>16</v>
      </c>
      <c r="N73" t="s">
        <v>17</v>
      </c>
    </row>
    <row r="74" spans="1:14" x14ac:dyDescent="0.25">
      <c r="A74" t="s">
        <v>8</v>
      </c>
      <c r="B74" t="s">
        <v>263</v>
      </c>
      <c r="C74">
        <v>36</v>
      </c>
      <c r="D74" t="s">
        <v>52</v>
      </c>
      <c r="E74">
        <v>5110</v>
      </c>
      <c r="F74" t="s">
        <v>2</v>
      </c>
      <c r="G74">
        <v>6610</v>
      </c>
      <c r="H74" t="s">
        <v>15</v>
      </c>
      <c r="I74">
        <v>1999</v>
      </c>
      <c r="J74">
        <v>1999</v>
      </c>
      <c r="K74" t="s">
        <v>264</v>
      </c>
      <c r="L74">
        <v>2.7</v>
      </c>
      <c r="M74" t="s">
        <v>16</v>
      </c>
      <c r="N74" t="s">
        <v>17</v>
      </c>
    </row>
    <row r="75" spans="1:14" x14ac:dyDescent="0.25">
      <c r="A75" t="s">
        <v>8</v>
      </c>
      <c r="B75" t="s">
        <v>263</v>
      </c>
      <c r="C75">
        <v>36</v>
      </c>
      <c r="D75" t="s">
        <v>52</v>
      </c>
      <c r="E75">
        <v>5110</v>
      </c>
      <c r="F75" t="s">
        <v>2</v>
      </c>
      <c r="G75">
        <v>6610</v>
      </c>
      <c r="H75" t="s">
        <v>15</v>
      </c>
      <c r="I75">
        <v>2014</v>
      </c>
      <c r="J75">
        <v>2014</v>
      </c>
      <c r="K75" t="s">
        <v>264</v>
      </c>
      <c r="L75">
        <v>2.7</v>
      </c>
      <c r="M75" t="s">
        <v>16</v>
      </c>
      <c r="N75" t="s">
        <v>17</v>
      </c>
    </row>
    <row r="76" spans="1:14" x14ac:dyDescent="0.25">
      <c r="A76" t="s">
        <v>8</v>
      </c>
      <c r="B76" t="s">
        <v>263</v>
      </c>
      <c r="C76">
        <v>37</v>
      </c>
      <c r="D76" t="s">
        <v>53</v>
      </c>
      <c r="E76">
        <v>5110</v>
      </c>
      <c r="F76" t="s">
        <v>2</v>
      </c>
      <c r="G76">
        <v>6610</v>
      </c>
      <c r="H76" t="s">
        <v>15</v>
      </c>
      <c r="I76">
        <v>1999</v>
      </c>
      <c r="J76">
        <v>1999</v>
      </c>
      <c r="K76" t="s">
        <v>264</v>
      </c>
      <c r="L76">
        <v>5149</v>
      </c>
      <c r="M76" t="s">
        <v>18</v>
      </c>
      <c r="N76" t="s">
        <v>19</v>
      </c>
    </row>
    <row r="77" spans="1:14" x14ac:dyDescent="0.25">
      <c r="A77" t="s">
        <v>8</v>
      </c>
      <c r="B77" t="s">
        <v>263</v>
      </c>
      <c r="C77">
        <v>37</v>
      </c>
      <c r="D77" t="s">
        <v>53</v>
      </c>
      <c r="E77">
        <v>5110</v>
      </c>
      <c r="F77" t="s">
        <v>2</v>
      </c>
      <c r="G77">
        <v>6610</v>
      </c>
      <c r="H77" t="s">
        <v>15</v>
      </c>
      <c r="I77">
        <v>2014</v>
      </c>
      <c r="J77">
        <v>2014</v>
      </c>
      <c r="K77" t="s">
        <v>264</v>
      </c>
      <c r="L77">
        <v>5080</v>
      </c>
      <c r="M77" t="s">
        <v>16</v>
      </c>
      <c r="N77" t="s">
        <v>17</v>
      </c>
    </row>
    <row r="78" spans="1:14" x14ac:dyDescent="0.25">
      <c r="A78" t="s">
        <v>8</v>
      </c>
      <c r="B78" t="s">
        <v>263</v>
      </c>
      <c r="C78">
        <v>39</v>
      </c>
      <c r="D78" t="s">
        <v>55</v>
      </c>
      <c r="E78">
        <v>5110</v>
      </c>
      <c r="F78" t="s">
        <v>2</v>
      </c>
      <c r="G78">
        <v>6610</v>
      </c>
      <c r="H78" t="s">
        <v>15</v>
      </c>
      <c r="I78">
        <v>1999</v>
      </c>
      <c r="J78">
        <v>1999</v>
      </c>
      <c r="K78" t="s">
        <v>264</v>
      </c>
      <c r="L78">
        <v>48630</v>
      </c>
      <c r="M78" t="s">
        <v>16</v>
      </c>
      <c r="N78" t="s">
        <v>17</v>
      </c>
    </row>
    <row r="79" spans="1:14" x14ac:dyDescent="0.25">
      <c r="A79" t="s">
        <v>8</v>
      </c>
      <c r="B79" t="s">
        <v>263</v>
      </c>
      <c r="C79">
        <v>39</v>
      </c>
      <c r="D79" t="s">
        <v>55</v>
      </c>
      <c r="E79">
        <v>5110</v>
      </c>
      <c r="F79" t="s">
        <v>2</v>
      </c>
      <c r="G79">
        <v>6610</v>
      </c>
      <c r="H79" t="s">
        <v>15</v>
      </c>
      <c r="I79">
        <v>2014</v>
      </c>
      <c r="J79">
        <v>2014</v>
      </c>
      <c r="K79" t="s">
        <v>264</v>
      </c>
      <c r="L79">
        <v>49935</v>
      </c>
      <c r="M79" t="s">
        <v>16</v>
      </c>
      <c r="N79" t="s">
        <v>17</v>
      </c>
    </row>
    <row r="80" spans="1:14" x14ac:dyDescent="0.25">
      <c r="A80" t="s">
        <v>8</v>
      </c>
      <c r="B80" t="s">
        <v>263</v>
      </c>
      <c r="C80">
        <v>259</v>
      </c>
      <c r="D80" t="s">
        <v>239</v>
      </c>
      <c r="E80">
        <v>5110</v>
      </c>
      <c r="F80" t="s">
        <v>2</v>
      </c>
      <c r="G80">
        <v>6610</v>
      </c>
      <c r="H80" t="s">
        <v>15</v>
      </c>
      <c r="I80">
        <v>1999</v>
      </c>
      <c r="J80">
        <v>1999</v>
      </c>
      <c r="K80" t="s">
        <v>264</v>
      </c>
      <c r="L80">
        <v>7.9</v>
      </c>
      <c r="M80" t="s">
        <v>16</v>
      </c>
      <c r="N80" t="s">
        <v>17</v>
      </c>
    </row>
    <row r="81" spans="1:14" x14ac:dyDescent="0.25">
      <c r="A81" t="s">
        <v>8</v>
      </c>
      <c r="B81" t="s">
        <v>263</v>
      </c>
      <c r="C81">
        <v>259</v>
      </c>
      <c r="D81" t="s">
        <v>239</v>
      </c>
      <c r="E81">
        <v>5110</v>
      </c>
      <c r="F81" t="s">
        <v>2</v>
      </c>
      <c r="G81">
        <v>6610</v>
      </c>
      <c r="H81" t="s">
        <v>15</v>
      </c>
      <c r="I81">
        <v>2014</v>
      </c>
      <c r="J81">
        <v>2014</v>
      </c>
      <c r="K81" t="s">
        <v>264</v>
      </c>
      <c r="L81">
        <v>9.52</v>
      </c>
      <c r="M81" t="s">
        <v>16</v>
      </c>
      <c r="N81" t="s">
        <v>17</v>
      </c>
    </row>
    <row r="82" spans="1:14" x14ac:dyDescent="0.25">
      <c r="A82" t="s">
        <v>8</v>
      </c>
      <c r="B82" t="s">
        <v>263</v>
      </c>
      <c r="C82">
        <v>40</v>
      </c>
      <c r="D82" t="s">
        <v>56</v>
      </c>
      <c r="E82">
        <v>5110</v>
      </c>
      <c r="F82" t="s">
        <v>2</v>
      </c>
      <c r="G82">
        <v>6610</v>
      </c>
      <c r="H82" t="s">
        <v>15</v>
      </c>
      <c r="I82">
        <v>1999</v>
      </c>
      <c r="J82">
        <v>1999</v>
      </c>
      <c r="K82" t="s">
        <v>264</v>
      </c>
      <c r="L82">
        <v>15060</v>
      </c>
      <c r="M82" t="s">
        <v>16</v>
      </c>
      <c r="N82" t="s">
        <v>17</v>
      </c>
    </row>
    <row r="83" spans="1:14" x14ac:dyDescent="0.25">
      <c r="A83" t="s">
        <v>8</v>
      </c>
      <c r="B83" t="s">
        <v>263</v>
      </c>
      <c r="C83">
        <v>40</v>
      </c>
      <c r="D83" t="s">
        <v>56</v>
      </c>
      <c r="E83">
        <v>5110</v>
      </c>
      <c r="F83" t="s">
        <v>2</v>
      </c>
      <c r="G83">
        <v>6610</v>
      </c>
      <c r="H83" t="s">
        <v>15</v>
      </c>
      <c r="I83">
        <v>2014</v>
      </c>
      <c r="J83">
        <v>2014</v>
      </c>
      <c r="K83" t="s">
        <v>264</v>
      </c>
      <c r="L83">
        <v>15761.2</v>
      </c>
      <c r="M83" t="s">
        <v>16</v>
      </c>
      <c r="N83" t="s">
        <v>17</v>
      </c>
    </row>
    <row r="84" spans="1:14" x14ac:dyDescent="0.25">
      <c r="A84" t="s">
        <v>8</v>
      </c>
      <c r="B84" t="s">
        <v>263</v>
      </c>
      <c r="C84">
        <v>96</v>
      </c>
      <c r="D84" t="s">
        <v>101</v>
      </c>
      <c r="E84">
        <v>5110</v>
      </c>
      <c r="F84" t="s">
        <v>2</v>
      </c>
      <c r="G84">
        <v>6610</v>
      </c>
      <c r="H84" t="s">
        <v>15</v>
      </c>
      <c r="I84">
        <v>1999</v>
      </c>
      <c r="J84">
        <v>1999</v>
      </c>
      <c r="K84" t="s">
        <v>264</v>
      </c>
      <c r="L84">
        <v>7</v>
      </c>
      <c r="M84" t="s">
        <v>18</v>
      </c>
      <c r="N84" t="s">
        <v>19</v>
      </c>
    </row>
    <row r="85" spans="1:14" x14ac:dyDescent="0.25">
      <c r="A85" t="s">
        <v>8</v>
      </c>
      <c r="B85" t="s">
        <v>263</v>
      </c>
      <c r="C85">
        <v>96</v>
      </c>
      <c r="D85" t="s">
        <v>101</v>
      </c>
      <c r="E85">
        <v>5110</v>
      </c>
      <c r="F85" t="s">
        <v>2</v>
      </c>
      <c r="G85">
        <v>6610</v>
      </c>
      <c r="H85" t="s">
        <v>15</v>
      </c>
      <c r="I85">
        <v>2014</v>
      </c>
      <c r="J85">
        <v>2014</v>
      </c>
      <c r="K85" t="s">
        <v>264</v>
      </c>
      <c r="L85">
        <v>5.0999999999999996</v>
      </c>
      <c r="M85" t="s">
        <v>21</v>
      </c>
      <c r="N85" t="s">
        <v>22</v>
      </c>
    </row>
    <row r="86" spans="1:14" x14ac:dyDescent="0.25">
      <c r="A86" t="s">
        <v>8</v>
      </c>
      <c r="B86" t="s">
        <v>263</v>
      </c>
      <c r="C86">
        <v>41</v>
      </c>
      <c r="D86" t="s">
        <v>57</v>
      </c>
      <c r="E86">
        <v>5110</v>
      </c>
      <c r="F86" t="s">
        <v>2</v>
      </c>
      <c r="G86">
        <v>6610</v>
      </c>
      <c r="H86" t="s">
        <v>15</v>
      </c>
      <c r="I86">
        <v>1999</v>
      </c>
      <c r="J86">
        <v>1999</v>
      </c>
      <c r="K86" t="s">
        <v>264</v>
      </c>
      <c r="L86">
        <v>523133</v>
      </c>
      <c r="M86" t="s">
        <v>16</v>
      </c>
      <c r="N86" t="s">
        <v>17</v>
      </c>
    </row>
    <row r="87" spans="1:14" x14ac:dyDescent="0.25">
      <c r="A87" t="s">
        <v>8</v>
      </c>
      <c r="B87" t="s">
        <v>263</v>
      </c>
      <c r="C87">
        <v>41</v>
      </c>
      <c r="D87" t="s">
        <v>57</v>
      </c>
      <c r="E87">
        <v>5110</v>
      </c>
      <c r="F87" t="s">
        <v>2</v>
      </c>
      <c r="G87">
        <v>6610</v>
      </c>
      <c r="H87" t="s">
        <v>15</v>
      </c>
      <c r="I87">
        <v>2014</v>
      </c>
      <c r="J87">
        <v>2014</v>
      </c>
      <c r="K87" t="s">
        <v>264</v>
      </c>
      <c r="L87">
        <v>514553</v>
      </c>
      <c r="M87" t="s">
        <v>16</v>
      </c>
      <c r="N87" t="s">
        <v>17</v>
      </c>
    </row>
    <row r="88" spans="1:14" x14ac:dyDescent="0.25">
      <c r="A88" t="s">
        <v>8</v>
      </c>
      <c r="B88" t="s">
        <v>263</v>
      </c>
      <c r="C88">
        <v>214</v>
      </c>
      <c r="D88" t="s">
        <v>207</v>
      </c>
      <c r="E88">
        <v>5110</v>
      </c>
      <c r="F88" t="s">
        <v>2</v>
      </c>
      <c r="G88">
        <v>6610</v>
      </c>
      <c r="H88" t="s">
        <v>15</v>
      </c>
      <c r="I88">
        <v>1999</v>
      </c>
      <c r="J88">
        <v>1999</v>
      </c>
      <c r="K88" t="s">
        <v>264</v>
      </c>
      <c r="L88">
        <v>855</v>
      </c>
      <c r="M88" t="s">
        <v>13</v>
      </c>
      <c r="N88" t="s">
        <v>14</v>
      </c>
    </row>
    <row r="89" spans="1:14" x14ac:dyDescent="0.25">
      <c r="A89" t="s">
        <v>8</v>
      </c>
      <c r="B89" t="s">
        <v>263</v>
      </c>
      <c r="C89">
        <v>214</v>
      </c>
      <c r="D89" t="s">
        <v>207</v>
      </c>
      <c r="E89">
        <v>5110</v>
      </c>
      <c r="F89" t="s">
        <v>2</v>
      </c>
      <c r="G89">
        <v>6610</v>
      </c>
      <c r="H89" t="s">
        <v>15</v>
      </c>
      <c r="I89">
        <v>2014</v>
      </c>
      <c r="J89">
        <v>2014</v>
      </c>
      <c r="K89" t="s">
        <v>264</v>
      </c>
      <c r="L89">
        <v>799.6</v>
      </c>
      <c r="M89" t="s">
        <v>21</v>
      </c>
      <c r="N89" t="s">
        <v>22</v>
      </c>
    </row>
    <row r="90" spans="1:14" x14ac:dyDescent="0.25">
      <c r="A90" t="s">
        <v>8</v>
      </c>
      <c r="B90" t="s">
        <v>263</v>
      </c>
      <c r="C90">
        <v>44</v>
      </c>
      <c r="D90" t="s">
        <v>58</v>
      </c>
      <c r="E90">
        <v>5110</v>
      </c>
      <c r="F90" t="s">
        <v>2</v>
      </c>
      <c r="G90">
        <v>6610</v>
      </c>
      <c r="H90" t="s">
        <v>15</v>
      </c>
      <c r="I90">
        <v>1999</v>
      </c>
      <c r="J90">
        <v>1999</v>
      </c>
      <c r="K90" t="s">
        <v>264</v>
      </c>
      <c r="L90">
        <v>45668</v>
      </c>
      <c r="M90" t="s">
        <v>13</v>
      </c>
      <c r="N90" t="s">
        <v>14</v>
      </c>
    </row>
    <row r="91" spans="1:14" x14ac:dyDescent="0.25">
      <c r="A91" t="s">
        <v>8</v>
      </c>
      <c r="B91" t="s">
        <v>263</v>
      </c>
      <c r="C91">
        <v>44</v>
      </c>
      <c r="D91" t="s">
        <v>58</v>
      </c>
      <c r="E91">
        <v>5110</v>
      </c>
      <c r="F91" t="s">
        <v>2</v>
      </c>
      <c r="G91">
        <v>6610</v>
      </c>
      <c r="H91" t="s">
        <v>15</v>
      </c>
      <c r="I91">
        <v>2014</v>
      </c>
      <c r="J91">
        <v>2014</v>
      </c>
      <c r="K91" t="s">
        <v>264</v>
      </c>
      <c r="L91">
        <v>44913.4</v>
      </c>
      <c r="M91" t="s">
        <v>16</v>
      </c>
      <c r="N91" t="s">
        <v>17</v>
      </c>
    </row>
    <row r="92" spans="1:14" x14ac:dyDescent="0.25">
      <c r="A92" t="s">
        <v>8</v>
      </c>
      <c r="B92" t="s">
        <v>263</v>
      </c>
      <c r="C92">
        <v>45</v>
      </c>
      <c r="D92" t="s">
        <v>59</v>
      </c>
      <c r="E92">
        <v>5110</v>
      </c>
      <c r="F92" t="s">
        <v>2</v>
      </c>
      <c r="G92">
        <v>6610</v>
      </c>
      <c r="H92" t="s">
        <v>15</v>
      </c>
      <c r="I92">
        <v>1999</v>
      </c>
      <c r="J92">
        <v>1999</v>
      </c>
      <c r="K92" t="s">
        <v>264</v>
      </c>
      <c r="L92">
        <v>132</v>
      </c>
      <c r="M92" t="s">
        <v>16</v>
      </c>
      <c r="N92" t="s">
        <v>17</v>
      </c>
    </row>
    <row r="93" spans="1:14" x14ac:dyDescent="0.25">
      <c r="A93" t="s">
        <v>8</v>
      </c>
      <c r="B93" t="s">
        <v>263</v>
      </c>
      <c r="C93">
        <v>45</v>
      </c>
      <c r="D93" t="s">
        <v>59</v>
      </c>
      <c r="E93">
        <v>5110</v>
      </c>
      <c r="F93" t="s">
        <v>2</v>
      </c>
      <c r="G93">
        <v>6610</v>
      </c>
      <c r="H93" t="s">
        <v>15</v>
      </c>
      <c r="I93">
        <v>2014</v>
      </c>
      <c r="J93">
        <v>2014</v>
      </c>
      <c r="K93" t="s">
        <v>264</v>
      </c>
      <c r="L93">
        <v>133</v>
      </c>
      <c r="M93" t="s">
        <v>16</v>
      </c>
      <c r="N93" t="s">
        <v>17</v>
      </c>
    </row>
    <row r="94" spans="1:14" x14ac:dyDescent="0.25">
      <c r="A94" t="s">
        <v>8</v>
      </c>
      <c r="B94" t="s">
        <v>263</v>
      </c>
      <c r="C94">
        <v>46</v>
      </c>
      <c r="D94" t="s">
        <v>60</v>
      </c>
      <c r="E94">
        <v>5110</v>
      </c>
      <c r="F94" t="s">
        <v>2</v>
      </c>
      <c r="G94">
        <v>6610</v>
      </c>
      <c r="H94" t="s">
        <v>15</v>
      </c>
      <c r="I94">
        <v>1999</v>
      </c>
      <c r="J94">
        <v>1999</v>
      </c>
      <c r="K94" t="s">
        <v>264</v>
      </c>
      <c r="L94">
        <v>10544</v>
      </c>
      <c r="M94" t="s">
        <v>18</v>
      </c>
      <c r="N94" t="s">
        <v>19</v>
      </c>
    </row>
    <row r="95" spans="1:14" x14ac:dyDescent="0.25">
      <c r="A95" t="s">
        <v>8</v>
      </c>
      <c r="B95" t="s">
        <v>263</v>
      </c>
      <c r="C95">
        <v>46</v>
      </c>
      <c r="D95" t="s">
        <v>60</v>
      </c>
      <c r="E95">
        <v>5110</v>
      </c>
      <c r="F95" t="s">
        <v>2</v>
      </c>
      <c r="G95">
        <v>6610</v>
      </c>
      <c r="H95" t="s">
        <v>15</v>
      </c>
      <c r="I95">
        <v>2014</v>
      </c>
      <c r="J95">
        <v>2014</v>
      </c>
      <c r="K95" t="s">
        <v>264</v>
      </c>
      <c r="L95">
        <v>10627</v>
      </c>
      <c r="M95" t="s">
        <v>16</v>
      </c>
      <c r="N95" t="s">
        <v>17</v>
      </c>
    </row>
    <row r="96" spans="1:14" x14ac:dyDescent="0.25">
      <c r="A96" t="s">
        <v>8</v>
      </c>
      <c r="B96" t="s">
        <v>263</v>
      </c>
      <c r="C96">
        <v>47</v>
      </c>
      <c r="D96" t="s">
        <v>61</v>
      </c>
      <c r="E96">
        <v>5110</v>
      </c>
      <c r="F96" t="s">
        <v>2</v>
      </c>
      <c r="G96">
        <v>6610</v>
      </c>
      <c r="H96" t="s">
        <v>15</v>
      </c>
      <c r="I96">
        <v>1999</v>
      </c>
      <c r="J96">
        <v>1999</v>
      </c>
      <c r="K96" t="s">
        <v>264</v>
      </c>
      <c r="L96">
        <v>5</v>
      </c>
      <c r="M96" t="s">
        <v>16</v>
      </c>
      <c r="N96" t="s">
        <v>17</v>
      </c>
    </row>
    <row r="97" spans="1:14" x14ac:dyDescent="0.25">
      <c r="A97" t="s">
        <v>8</v>
      </c>
      <c r="B97" t="s">
        <v>263</v>
      </c>
      <c r="C97">
        <v>47</v>
      </c>
      <c r="D97" t="s">
        <v>61</v>
      </c>
      <c r="E97">
        <v>5110</v>
      </c>
      <c r="F97" t="s">
        <v>2</v>
      </c>
      <c r="G97">
        <v>6610</v>
      </c>
      <c r="H97" t="s">
        <v>15</v>
      </c>
      <c r="I97">
        <v>2014</v>
      </c>
      <c r="J97">
        <v>2014</v>
      </c>
      <c r="K97" t="s">
        <v>264</v>
      </c>
      <c r="L97">
        <v>1.5</v>
      </c>
      <c r="M97" t="s">
        <v>16</v>
      </c>
      <c r="N97" t="s">
        <v>17</v>
      </c>
    </row>
    <row r="98" spans="1:14" x14ac:dyDescent="0.25">
      <c r="A98" t="s">
        <v>8</v>
      </c>
      <c r="B98" t="s">
        <v>263</v>
      </c>
      <c r="C98">
        <v>48</v>
      </c>
      <c r="D98" t="s">
        <v>62</v>
      </c>
      <c r="E98">
        <v>5110</v>
      </c>
      <c r="F98" t="s">
        <v>2</v>
      </c>
      <c r="G98">
        <v>6610</v>
      </c>
      <c r="H98" t="s">
        <v>15</v>
      </c>
      <c r="I98">
        <v>1999</v>
      </c>
      <c r="J98">
        <v>1999</v>
      </c>
      <c r="K98" t="s">
        <v>264</v>
      </c>
      <c r="L98">
        <v>1888</v>
      </c>
      <c r="M98" t="s">
        <v>16</v>
      </c>
      <c r="N98" t="s">
        <v>17</v>
      </c>
    </row>
    <row r="99" spans="1:14" x14ac:dyDescent="0.25">
      <c r="A99" t="s">
        <v>8</v>
      </c>
      <c r="B99" t="s">
        <v>263</v>
      </c>
      <c r="C99">
        <v>48</v>
      </c>
      <c r="D99" t="s">
        <v>62</v>
      </c>
      <c r="E99">
        <v>5110</v>
      </c>
      <c r="F99" t="s">
        <v>2</v>
      </c>
      <c r="G99">
        <v>6610</v>
      </c>
      <c r="H99" t="s">
        <v>15</v>
      </c>
      <c r="I99">
        <v>2014</v>
      </c>
      <c r="J99">
        <v>2014</v>
      </c>
      <c r="K99" t="s">
        <v>264</v>
      </c>
      <c r="L99">
        <v>1811.1</v>
      </c>
      <c r="M99" t="s">
        <v>16</v>
      </c>
      <c r="N99" t="s">
        <v>17</v>
      </c>
    </row>
    <row r="100" spans="1:14" x14ac:dyDescent="0.25">
      <c r="A100" t="s">
        <v>8</v>
      </c>
      <c r="B100" t="s">
        <v>263</v>
      </c>
      <c r="C100">
        <v>107</v>
      </c>
      <c r="D100" s="2" t="s">
        <v>271</v>
      </c>
      <c r="E100">
        <v>5110</v>
      </c>
      <c r="F100" t="s">
        <v>2</v>
      </c>
      <c r="G100">
        <v>6610</v>
      </c>
      <c r="H100" t="s">
        <v>15</v>
      </c>
      <c r="I100">
        <v>1999</v>
      </c>
      <c r="J100">
        <v>1999</v>
      </c>
      <c r="K100" t="s">
        <v>264</v>
      </c>
      <c r="L100">
        <v>19600</v>
      </c>
      <c r="M100" t="s">
        <v>16</v>
      </c>
      <c r="N100" t="s">
        <v>17</v>
      </c>
    </row>
    <row r="101" spans="1:14" x14ac:dyDescent="0.25">
      <c r="A101" t="s">
        <v>8</v>
      </c>
      <c r="B101" t="s">
        <v>263</v>
      </c>
      <c r="C101">
        <v>107</v>
      </c>
      <c r="D101" s="2" t="s">
        <v>271</v>
      </c>
      <c r="E101">
        <v>5110</v>
      </c>
      <c r="F101" t="s">
        <v>2</v>
      </c>
      <c r="G101">
        <v>6610</v>
      </c>
      <c r="H101" t="s">
        <v>15</v>
      </c>
      <c r="I101">
        <v>2014</v>
      </c>
      <c r="J101">
        <v>2014</v>
      </c>
      <c r="K101" t="s">
        <v>264</v>
      </c>
      <c r="L101">
        <v>20600</v>
      </c>
      <c r="M101" t="s">
        <v>16</v>
      </c>
      <c r="N101" t="s">
        <v>17</v>
      </c>
    </row>
    <row r="102" spans="1:14" x14ac:dyDescent="0.25">
      <c r="A102" t="s">
        <v>8</v>
      </c>
      <c r="B102" t="s">
        <v>263</v>
      </c>
      <c r="C102">
        <v>98</v>
      </c>
      <c r="D102" t="s">
        <v>103</v>
      </c>
      <c r="E102">
        <v>5110</v>
      </c>
      <c r="F102" t="s">
        <v>2</v>
      </c>
      <c r="G102">
        <v>6610</v>
      </c>
      <c r="H102" t="s">
        <v>15</v>
      </c>
      <c r="I102">
        <v>1999</v>
      </c>
      <c r="J102">
        <v>1999</v>
      </c>
      <c r="K102" t="s">
        <v>264</v>
      </c>
      <c r="L102">
        <v>2032</v>
      </c>
      <c r="M102" t="s">
        <v>21</v>
      </c>
      <c r="N102" t="s">
        <v>22</v>
      </c>
    </row>
    <row r="103" spans="1:14" x14ac:dyDescent="0.25">
      <c r="A103" t="s">
        <v>8</v>
      </c>
      <c r="B103" t="s">
        <v>263</v>
      </c>
      <c r="C103">
        <v>98</v>
      </c>
      <c r="D103" t="s">
        <v>103</v>
      </c>
      <c r="E103">
        <v>5110</v>
      </c>
      <c r="F103" t="s">
        <v>2</v>
      </c>
      <c r="G103">
        <v>6610</v>
      </c>
      <c r="H103" t="s">
        <v>15</v>
      </c>
      <c r="I103">
        <v>2014</v>
      </c>
      <c r="J103">
        <v>2014</v>
      </c>
      <c r="K103" t="s">
        <v>264</v>
      </c>
      <c r="L103">
        <v>1508.8</v>
      </c>
      <c r="M103" t="s">
        <v>13</v>
      </c>
      <c r="N103" t="s">
        <v>14</v>
      </c>
    </row>
    <row r="104" spans="1:14" x14ac:dyDescent="0.25">
      <c r="A104" t="s">
        <v>8</v>
      </c>
      <c r="B104" t="s">
        <v>263</v>
      </c>
      <c r="C104">
        <v>49</v>
      </c>
      <c r="D104" t="s">
        <v>63</v>
      </c>
      <c r="E104">
        <v>5110</v>
      </c>
      <c r="F104" t="s">
        <v>2</v>
      </c>
      <c r="G104">
        <v>6610</v>
      </c>
      <c r="H104" t="s">
        <v>15</v>
      </c>
      <c r="I104">
        <v>1999</v>
      </c>
      <c r="J104">
        <v>1999</v>
      </c>
      <c r="K104" t="s">
        <v>264</v>
      </c>
      <c r="L104">
        <v>6660</v>
      </c>
      <c r="M104" t="s">
        <v>13</v>
      </c>
      <c r="N104" t="s">
        <v>14</v>
      </c>
    </row>
    <row r="105" spans="1:14" x14ac:dyDescent="0.25">
      <c r="A105" t="s">
        <v>8</v>
      </c>
      <c r="B105" t="s">
        <v>263</v>
      </c>
      <c r="C105">
        <v>49</v>
      </c>
      <c r="D105" t="s">
        <v>63</v>
      </c>
      <c r="E105">
        <v>5110</v>
      </c>
      <c r="F105" t="s">
        <v>2</v>
      </c>
      <c r="G105">
        <v>6610</v>
      </c>
      <c r="H105" t="s">
        <v>15</v>
      </c>
      <c r="I105">
        <v>2014</v>
      </c>
      <c r="J105">
        <v>2014</v>
      </c>
      <c r="K105" t="s">
        <v>264</v>
      </c>
      <c r="L105">
        <v>6278.91</v>
      </c>
      <c r="M105" t="s">
        <v>13</v>
      </c>
      <c r="N105" t="s">
        <v>14</v>
      </c>
    </row>
    <row r="106" spans="1:14" x14ac:dyDescent="0.25">
      <c r="A106" t="s">
        <v>8</v>
      </c>
      <c r="B106" t="s">
        <v>263</v>
      </c>
      <c r="C106">
        <v>50</v>
      </c>
      <c r="D106" t="s">
        <v>64</v>
      </c>
      <c r="E106">
        <v>5110</v>
      </c>
      <c r="F106" t="s">
        <v>2</v>
      </c>
      <c r="G106">
        <v>6610</v>
      </c>
      <c r="H106" t="s">
        <v>15</v>
      </c>
      <c r="I106">
        <v>1999</v>
      </c>
      <c r="J106">
        <v>1999</v>
      </c>
      <c r="K106" t="s">
        <v>264</v>
      </c>
      <c r="L106">
        <v>144.19999999999999</v>
      </c>
      <c r="M106" t="s">
        <v>21</v>
      </c>
      <c r="N106" t="s">
        <v>22</v>
      </c>
    </row>
    <row r="107" spans="1:14" x14ac:dyDescent="0.25">
      <c r="A107" t="s">
        <v>8</v>
      </c>
      <c r="B107" t="s">
        <v>263</v>
      </c>
      <c r="C107">
        <v>50</v>
      </c>
      <c r="D107" t="s">
        <v>64</v>
      </c>
      <c r="E107">
        <v>5110</v>
      </c>
      <c r="F107" t="s">
        <v>2</v>
      </c>
      <c r="G107">
        <v>6610</v>
      </c>
      <c r="H107" t="s">
        <v>15</v>
      </c>
      <c r="I107">
        <v>2014</v>
      </c>
      <c r="J107">
        <v>2014</v>
      </c>
      <c r="K107" t="s">
        <v>264</v>
      </c>
      <c r="L107">
        <v>108.1</v>
      </c>
      <c r="M107" t="s">
        <v>13</v>
      </c>
      <c r="N107" t="s">
        <v>14</v>
      </c>
    </row>
    <row r="108" spans="1:14" x14ac:dyDescent="0.25">
      <c r="A108" t="s">
        <v>8</v>
      </c>
      <c r="B108" t="s">
        <v>263</v>
      </c>
      <c r="C108">
        <v>167</v>
      </c>
      <c r="D108" t="s">
        <v>265</v>
      </c>
      <c r="E108">
        <v>5110</v>
      </c>
      <c r="F108" t="s">
        <v>2</v>
      </c>
      <c r="G108">
        <v>6610</v>
      </c>
      <c r="H108" t="s">
        <v>15</v>
      </c>
      <c r="I108">
        <v>1999</v>
      </c>
      <c r="J108">
        <v>1999</v>
      </c>
      <c r="K108" t="s">
        <v>264</v>
      </c>
      <c r="L108">
        <v>4282</v>
      </c>
      <c r="M108" t="s">
        <v>13</v>
      </c>
      <c r="N108" t="s">
        <v>14</v>
      </c>
    </row>
    <row r="109" spans="1:14" x14ac:dyDescent="0.25">
      <c r="A109" t="s">
        <v>8</v>
      </c>
      <c r="B109" t="s">
        <v>263</v>
      </c>
      <c r="C109">
        <v>167</v>
      </c>
      <c r="D109" t="s">
        <v>265</v>
      </c>
      <c r="E109">
        <v>5110</v>
      </c>
      <c r="F109" t="s">
        <v>2</v>
      </c>
      <c r="G109">
        <v>6610</v>
      </c>
      <c r="H109" t="s">
        <v>15</v>
      </c>
      <c r="I109">
        <v>2014</v>
      </c>
      <c r="J109">
        <v>2014</v>
      </c>
      <c r="K109" t="s">
        <v>264</v>
      </c>
      <c r="L109">
        <v>4216</v>
      </c>
      <c r="M109" t="s">
        <v>13</v>
      </c>
      <c r="N109" t="s">
        <v>14</v>
      </c>
    </row>
    <row r="110" spans="1:14" x14ac:dyDescent="0.25">
      <c r="A110" t="s">
        <v>8</v>
      </c>
      <c r="B110" t="s">
        <v>263</v>
      </c>
      <c r="C110">
        <v>116</v>
      </c>
      <c r="D110" t="s">
        <v>119</v>
      </c>
      <c r="E110">
        <v>5110</v>
      </c>
      <c r="F110" t="s">
        <v>2</v>
      </c>
      <c r="G110">
        <v>6610</v>
      </c>
      <c r="H110" t="s">
        <v>15</v>
      </c>
      <c r="I110">
        <v>1999</v>
      </c>
      <c r="J110">
        <v>1999</v>
      </c>
      <c r="K110" t="s">
        <v>264</v>
      </c>
      <c r="L110">
        <v>2550</v>
      </c>
      <c r="M110" t="s">
        <v>16</v>
      </c>
      <c r="N110" t="s">
        <v>17</v>
      </c>
    </row>
    <row r="111" spans="1:14" x14ac:dyDescent="0.25">
      <c r="A111" t="s">
        <v>8</v>
      </c>
      <c r="B111" t="s">
        <v>263</v>
      </c>
      <c r="C111">
        <v>116</v>
      </c>
      <c r="D111" t="s">
        <v>119</v>
      </c>
      <c r="E111">
        <v>5110</v>
      </c>
      <c r="F111" t="s">
        <v>2</v>
      </c>
      <c r="G111">
        <v>6610</v>
      </c>
      <c r="H111" t="s">
        <v>15</v>
      </c>
      <c r="I111">
        <v>2014</v>
      </c>
      <c r="J111">
        <v>2014</v>
      </c>
      <c r="K111" t="s">
        <v>264</v>
      </c>
      <c r="L111">
        <v>2630</v>
      </c>
      <c r="M111" t="s">
        <v>16</v>
      </c>
      <c r="N111" t="s">
        <v>17</v>
      </c>
    </row>
    <row r="112" spans="1:14" x14ac:dyDescent="0.25">
      <c r="A112" t="s">
        <v>8</v>
      </c>
      <c r="B112" t="s">
        <v>263</v>
      </c>
      <c r="C112">
        <v>250</v>
      </c>
      <c r="D112" t="s">
        <v>235</v>
      </c>
      <c r="E112">
        <v>5110</v>
      </c>
      <c r="F112" t="s">
        <v>2</v>
      </c>
      <c r="G112">
        <v>6610</v>
      </c>
      <c r="H112" t="s">
        <v>15</v>
      </c>
      <c r="I112">
        <v>1999</v>
      </c>
      <c r="J112">
        <v>1999</v>
      </c>
      <c r="K112" t="s">
        <v>264</v>
      </c>
      <c r="L112">
        <v>25600</v>
      </c>
      <c r="M112" t="s">
        <v>16</v>
      </c>
      <c r="N112" t="s">
        <v>17</v>
      </c>
    </row>
    <row r="113" spans="1:14" x14ac:dyDescent="0.25">
      <c r="A113" t="s">
        <v>8</v>
      </c>
      <c r="B113" t="s">
        <v>263</v>
      </c>
      <c r="C113">
        <v>250</v>
      </c>
      <c r="D113" t="s">
        <v>235</v>
      </c>
      <c r="E113">
        <v>5110</v>
      </c>
      <c r="F113" t="s">
        <v>2</v>
      </c>
      <c r="G113">
        <v>6610</v>
      </c>
      <c r="H113" t="s">
        <v>15</v>
      </c>
      <c r="I113">
        <v>2014</v>
      </c>
      <c r="J113">
        <v>2014</v>
      </c>
      <c r="K113" t="s">
        <v>264</v>
      </c>
      <c r="L113">
        <v>26200</v>
      </c>
      <c r="M113" t="s">
        <v>16</v>
      </c>
      <c r="N113" t="s">
        <v>17</v>
      </c>
    </row>
    <row r="114" spans="1:14" x14ac:dyDescent="0.25">
      <c r="A114" t="s">
        <v>8</v>
      </c>
      <c r="B114" t="s">
        <v>263</v>
      </c>
      <c r="C114">
        <v>54</v>
      </c>
      <c r="D114" t="s">
        <v>67</v>
      </c>
      <c r="E114">
        <v>5110</v>
      </c>
      <c r="F114" t="s">
        <v>2</v>
      </c>
      <c r="G114">
        <v>6610</v>
      </c>
      <c r="H114" t="s">
        <v>15</v>
      </c>
      <c r="I114">
        <v>1999</v>
      </c>
      <c r="J114">
        <v>1999</v>
      </c>
      <c r="K114" t="s">
        <v>264</v>
      </c>
      <c r="L114">
        <v>2644</v>
      </c>
      <c r="M114" t="s">
        <v>13</v>
      </c>
      <c r="N114" t="s">
        <v>14</v>
      </c>
    </row>
    <row r="115" spans="1:14" x14ac:dyDescent="0.25">
      <c r="A115" t="s">
        <v>8</v>
      </c>
      <c r="B115" t="s">
        <v>263</v>
      </c>
      <c r="C115">
        <v>54</v>
      </c>
      <c r="D115" t="s">
        <v>67</v>
      </c>
      <c r="E115">
        <v>5110</v>
      </c>
      <c r="F115" t="s">
        <v>2</v>
      </c>
      <c r="G115">
        <v>6610</v>
      </c>
      <c r="H115" t="s">
        <v>15</v>
      </c>
      <c r="I115">
        <v>2014</v>
      </c>
      <c r="J115">
        <v>2014</v>
      </c>
      <c r="K115" t="s">
        <v>264</v>
      </c>
      <c r="L115">
        <v>2629</v>
      </c>
      <c r="M115" t="s">
        <v>21</v>
      </c>
      <c r="N115" t="s">
        <v>22</v>
      </c>
    </row>
    <row r="116" spans="1:14" x14ac:dyDescent="0.25">
      <c r="A116" t="s">
        <v>8</v>
      </c>
      <c r="B116" t="s">
        <v>263</v>
      </c>
      <c r="C116">
        <v>72</v>
      </c>
      <c r="D116" t="s">
        <v>83</v>
      </c>
      <c r="E116">
        <v>5110</v>
      </c>
      <c r="F116" t="s">
        <v>2</v>
      </c>
      <c r="G116">
        <v>6610</v>
      </c>
      <c r="H116" t="s">
        <v>15</v>
      </c>
      <c r="I116">
        <v>1999</v>
      </c>
      <c r="J116">
        <v>1999</v>
      </c>
      <c r="K116" t="s">
        <v>264</v>
      </c>
      <c r="L116">
        <v>1551</v>
      </c>
      <c r="M116" t="s">
        <v>18</v>
      </c>
      <c r="N116" t="s">
        <v>19</v>
      </c>
    </row>
    <row r="117" spans="1:14" x14ac:dyDescent="0.25">
      <c r="A117" t="s">
        <v>8</v>
      </c>
      <c r="B117" t="s">
        <v>263</v>
      </c>
      <c r="C117">
        <v>72</v>
      </c>
      <c r="D117" t="s">
        <v>83</v>
      </c>
      <c r="E117">
        <v>5110</v>
      </c>
      <c r="F117" t="s">
        <v>2</v>
      </c>
      <c r="G117">
        <v>6610</v>
      </c>
      <c r="H117" t="s">
        <v>15</v>
      </c>
      <c r="I117">
        <v>2014</v>
      </c>
      <c r="J117">
        <v>2014</v>
      </c>
      <c r="K117" t="s">
        <v>264</v>
      </c>
      <c r="L117">
        <v>1702</v>
      </c>
      <c r="M117" t="s">
        <v>16</v>
      </c>
      <c r="N117" t="s">
        <v>17</v>
      </c>
    </row>
    <row r="118" spans="1:14" x14ac:dyDescent="0.25">
      <c r="A118" t="s">
        <v>8</v>
      </c>
      <c r="B118" t="s">
        <v>263</v>
      </c>
      <c r="C118">
        <v>55</v>
      </c>
      <c r="D118" t="s">
        <v>68</v>
      </c>
      <c r="E118">
        <v>5110</v>
      </c>
      <c r="F118" t="s">
        <v>2</v>
      </c>
      <c r="G118">
        <v>6610</v>
      </c>
      <c r="H118" t="s">
        <v>15</v>
      </c>
      <c r="I118">
        <v>1999</v>
      </c>
      <c r="J118">
        <v>1999</v>
      </c>
      <c r="K118" t="s">
        <v>264</v>
      </c>
      <c r="L118">
        <v>19</v>
      </c>
      <c r="M118" t="s">
        <v>18</v>
      </c>
      <c r="N118" t="s">
        <v>19</v>
      </c>
    </row>
    <row r="119" spans="1:14" x14ac:dyDescent="0.25">
      <c r="A119" t="s">
        <v>8</v>
      </c>
      <c r="B119" t="s">
        <v>263</v>
      </c>
      <c r="C119">
        <v>55</v>
      </c>
      <c r="D119" t="s">
        <v>68</v>
      </c>
      <c r="E119">
        <v>5110</v>
      </c>
      <c r="F119" t="s">
        <v>2</v>
      </c>
      <c r="G119">
        <v>6610</v>
      </c>
      <c r="H119" t="s">
        <v>15</v>
      </c>
      <c r="I119">
        <v>2014</v>
      </c>
      <c r="J119">
        <v>2014</v>
      </c>
      <c r="K119" t="s">
        <v>264</v>
      </c>
      <c r="L119">
        <v>25</v>
      </c>
      <c r="M119" t="s">
        <v>16</v>
      </c>
      <c r="N119" t="s">
        <v>17</v>
      </c>
    </row>
    <row r="120" spans="1:14" x14ac:dyDescent="0.25">
      <c r="A120" t="s">
        <v>8</v>
      </c>
      <c r="B120" t="s">
        <v>263</v>
      </c>
      <c r="C120">
        <v>56</v>
      </c>
      <c r="D120" t="s">
        <v>69</v>
      </c>
      <c r="E120">
        <v>5110</v>
      </c>
      <c r="F120" t="s">
        <v>2</v>
      </c>
      <c r="G120">
        <v>6610</v>
      </c>
      <c r="H120" t="s">
        <v>15</v>
      </c>
      <c r="I120">
        <v>1999</v>
      </c>
      <c r="J120">
        <v>1999</v>
      </c>
      <c r="K120" t="s">
        <v>264</v>
      </c>
      <c r="L120">
        <v>2467</v>
      </c>
      <c r="M120" t="s">
        <v>16</v>
      </c>
      <c r="N120" t="s">
        <v>17</v>
      </c>
    </row>
    <row r="121" spans="1:14" x14ac:dyDescent="0.25">
      <c r="A121" t="s">
        <v>8</v>
      </c>
      <c r="B121" t="s">
        <v>263</v>
      </c>
      <c r="C121">
        <v>56</v>
      </c>
      <c r="D121" t="s">
        <v>69</v>
      </c>
      <c r="E121">
        <v>5110</v>
      </c>
      <c r="F121" t="s">
        <v>2</v>
      </c>
      <c r="G121">
        <v>6610</v>
      </c>
      <c r="H121" t="s">
        <v>15</v>
      </c>
      <c r="I121">
        <v>2014</v>
      </c>
      <c r="J121">
        <v>2014</v>
      </c>
      <c r="K121" t="s">
        <v>264</v>
      </c>
      <c r="L121">
        <v>2352</v>
      </c>
      <c r="M121" t="s">
        <v>16</v>
      </c>
      <c r="N121" t="s">
        <v>17</v>
      </c>
    </row>
    <row r="122" spans="1:14" x14ac:dyDescent="0.25">
      <c r="A122" t="s">
        <v>8</v>
      </c>
      <c r="B122" t="s">
        <v>263</v>
      </c>
      <c r="C122">
        <v>58</v>
      </c>
      <c r="D122" t="s">
        <v>71</v>
      </c>
      <c r="E122">
        <v>5110</v>
      </c>
      <c r="F122" t="s">
        <v>2</v>
      </c>
      <c r="G122">
        <v>6610</v>
      </c>
      <c r="H122" t="s">
        <v>15</v>
      </c>
      <c r="I122">
        <v>1999</v>
      </c>
      <c r="J122">
        <v>1999</v>
      </c>
      <c r="K122" t="s">
        <v>264</v>
      </c>
      <c r="L122">
        <v>8075</v>
      </c>
      <c r="M122" t="s">
        <v>13</v>
      </c>
      <c r="N122" t="s">
        <v>14</v>
      </c>
    </row>
    <row r="123" spans="1:14" x14ac:dyDescent="0.25">
      <c r="A123" t="s">
        <v>8</v>
      </c>
      <c r="B123" t="s">
        <v>263</v>
      </c>
      <c r="C123">
        <v>58</v>
      </c>
      <c r="D123" t="s">
        <v>71</v>
      </c>
      <c r="E123">
        <v>5110</v>
      </c>
      <c r="F123" t="s">
        <v>2</v>
      </c>
      <c r="G123">
        <v>6610</v>
      </c>
      <c r="H123" t="s">
        <v>15</v>
      </c>
      <c r="I123">
        <v>2014</v>
      </c>
      <c r="J123">
        <v>2014</v>
      </c>
      <c r="K123" t="s">
        <v>264</v>
      </c>
      <c r="L123">
        <v>5601.7</v>
      </c>
      <c r="M123" t="s">
        <v>13</v>
      </c>
      <c r="N123" t="s">
        <v>14</v>
      </c>
    </row>
    <row r="124" spans="1:14" x14ac:dyDescent="0.25">
      <c r="A124" t="s">
        <v>8</v>
      </c>
      <c r="B124" t="s">
        <v>263</v>
      </c>
      <c r="C124">
        <v>59</v>
      </c>
      <c r="D124" t="s">
        <v>72</v>
      </c>
      <c r="E124">
        <v>5110</v>
      </c>
      <c r="F124" t="s">
        <v>2</v>
      </c>
      <c r="G124">
        <v>6610</v>
      </c>
      <c r="H124" t="s">
        <v>15</v>
      </c>
      <c r="I124">
        <v>1999</v>
      </c>
      <c r="J124">
        <v>1999</v>
      </c>
      <c r="K124" t="s">
        <v>264</v>
      </c>
      <c r="L124">
        <v>3483</v>
      </c>
      <c r="M124" t="s">
        <v>13</v>
      </c>
      <c r="N124" t="s">
        <v>14</v>
      </c>
    </row>
    <row r="125" spans="1:14" x14ac:dyDescent="0.25">
      <c r="A125" t="s">
        <v>8</v>
      </c>
      <c r="B125" t="s">
        <v>263</v>
      </c>
      <c r="C125">
        <v>59</v>
      </c>
      <c r="D125" t="s">
        <v>72</v>
      </c>
      <c r="E125">
        <v>5110</v>
      </c>
      <c r="F125" t="s">
        <v>2</v>
      </c>
      <c r="G125">
        <v>6610</v>
      </c>
      <c r="H125" t="s">
        <v>15</v>
      </c>
      <c r="I125">
        <v>2014</v>
      </c>
      <c r="J125">
        <v>2014</v>
      </c>
      <c r="K125" t="s">
        <v>264</v>
      </c>
      <c r="L125">
        <v>3745</v>
      </c>
      <c r="M125" t="s">
        <v>13</v>
      </c>
      <c r="N125" t="s">
        <v>14</v>
      </c>
    </row>
    <row r="126" spans="1:14" x14ac:dyDescent="0.25">
      <c r="A126" t="s">
        <v>8</v>
      </c>
      <c r="B126" t="s">
        <v>263</v>
      </c>
      <c r="C126">
        <v>60</v>
      </c>
      <c r="D126" t="s">
        <v>73</v>
      </c>
      <c r="E126">
        <v>5110</v>
      </c>
      <c r="F126" t="s">
        <v>2</v>
      </c>
      <c r="G126">
        <v>6610</v>
      </c>
      <c r="H126" t="s">
        <v>15</v>
      </c>
      <c r="I126">
        <v>1999</v>
      </c>
      <c r="J126">
        <v>1999</v>
      </c>
      <c r="K126" t="s">
        <v>264</v>
      </c>
      <c r="L126">
        <v>1481</v>
      </c>
      <c r="M126" t="s">
        <v>16</v>
      </c>
      <c r="N126" t="s">
        <v>17</v>
      </c>
    </row>
    <row r="127" spans="1:14" x14ac:dyDescent="0.25">
      <c r="A127" t="s">
        <v>8</v>
      </c>
      <c r="B127" t="s">
        <v>263</v>
      </c>
      <c r="C127">
        <v>60</v>
      </c>
      <c r="D127" t="s">
        <v>73</v>
      </c>
      <c r="E127">
        <v>5110</v>
      </c>
      <c r="F127" t="s">
        <v>2</v>
      </c>
      <c r="G127">
        <v>6610</v>
      </c>
      <c r="H127" t="s">
        <v>15</v>
      </c>
      <c r="I127">
        <v>2014</v>
      </c>
      <c r="J127">
        <v>2014</v>
      </c>
      <c r="K127" t="s">
        <v>264</v>
      </c>
      <c r="L127">
        <v>1602</v>
      </c>
      <c r="M127" t="s">
        <v>16</v>
      </c>
      <c r="N127" t="s">
        <v>17</v>
      </c>
    </row>
    <row r="128" spans="1:14" x14ac:dyDescent="0.25">
      <c r="A128" t="s">
        <v>8</v>
      </c>
      <c r="B128" t="s">
        <v>263</v>
      </c>
      <c r="C128">
        <v>61</v>
      </c>
      <c r="D128" t="s">
        <v>74</v>
      </c>
      <c r="E128">
        <v>5110</v>
      </c>
      <c r="F128" t="s">
        <v>2</v>
      </c>
      <c r="G128">
        <v>6610</v>
      </c>
      <c r="H128" t="s">
        <v>15</v>
      </c>
      <c r="I128">
        <v>1999</v>
      </c>
      <c r="J128">
        <v>1999</v>
      </c>
      <c r="K128" t="s">
        <v>264</v>
      </c>
      <c r="L128">
        <v>334</v>
      </c>
      <c r="M128" t="s">
        <v>18</v>
      </c>
      <c r="N128" t="s">
        <v>19</v>
      </c>
    </row>
    <row r="129" spans="1:14" x14ac:dyDescent="0.25">
      <c r="A129" t="s">
        <v>8</v>
      </c>
      <c r="B129" t="s">
        <v>263</v>
      </c>
      <c r="C129">
        <v>61</v>
      </c>
      <c r="D129" t="s">
        <v>74</v>
      </c>
      <c r="E129">
        <v>5110</v>
      </c>
      <c r="F129" t="s">
        <v>2</v>
      </c>
      <c r="G129">
        <v>6610</v>
      </c>
      <c r="H129" t="s">
        <v>15</v>
      </c>
      <c r="I129">
        <v>2014</v>
      </c>
      <c r="J129">
        <v>2014</v>
      </c>
      <c r="K129" t="s">
        <v>264</v>
      </c>
      <c r="L129">
        <v>284</v>
      </c>
      <c r="M129" t="s">
        <v>16</v>
      </c>
      <c r="N129" t="s">
        <v>17</v>
      </c>
    </row>
    <row r="130" spans="1:14" x14ac:dyDescent="0.25">
      <c r="A130" t="s">
        <v>8</v>
      </c>
      <c r="B130" t="s">
        <v>263</v>
      </c>
      <c r="C130">
        <v>178</v>
      </c>
      <c r="D130" t="s">
        <v>173</v>
      </c>
      <c r="E130">
        <v>5110</v>
      </c>
      <c r="F130" t="s">
        <v>2</v>
      </c>
      <c r="G130">
        <v>6610</v>
      </c>
      <c r="H130" t="s">
        <v>15</v>
      </c>
      <c r="I130">
        <v>1999</v>
      </c>
      <c r="J130">
        <v>1999</v>
      </c>
      <c r="K130" t="s">
        <v>264</v>
      </c>
      <c r="L130">
        <v>7467</v>
      </c>
      <c r="M130" t="s">
        <v>18</v>
      </c>
      <c r="N130" t="s">
        <v>19</v>
      </c>
    </row>
    <row r="131" spans="1:14" x14ac:dyDescent="0.25">
      <c r="A131" t="s">
        <v>8</v>
      </c>
      <c r="B131" t="s">
        <v>263</v>
      </c>
      <c r="C131">
        <v>178</v>
      </c>
      <c r="D131" t="s">
        <v>173</v>
      </c>
      <c r="E131">
        <v>5110</v>
      </c>
      <c r="F131" t="s">
        <v>2</v>
      </c>
      <c r="G131">
        <v>6610</v>
      </c>
      <c r="H131" t="s">
        <v>15</v>
      </c>
      <c r="I131">
        <v>2014</v>
      </c>
      <c r="J131">
        <v>2014</v>
      </c>
      <c r="K131" t="s">
        <v>264</v>
      </c>
      <c r="L131">
        <v>7592</v>
      </c>
      <c r="M131" t="s">
        <v>16</v>
      </c>
      <c r="N131" t="s">
        <v>17</v>
      </c>
    </row>
    <row r="132" spans="1:14" x14ac:dyDescent="0.25">
      <c r="A132" t="s">
        <v>8</v>
      </c>
      <c r="B132" t="s">
        <v>263</v>
      </c>
      <c r="C132">
        <v>63</v>
      </c>
      <c r="D132" t="s">
        <v>75</v>
      </c>
      <c r="E132">
        <v>5110</v>
      </c>
      <c r="F132" t="s">
        <v>2</v>
      </c>
      <c r="G132">
        <v>6610</v>
      </c>
      <c r="H132" t="s">
        <v>15</v>
      </c>
      <c r="I132">
        <v>1999</v>
      </c>
      <c r="J132">
        <v>1999</v>
      </c>
      <c r="K132" t="s">
        <v>264</v>
      </c>
      <c r="L132">
        <v>1001</v>
      </c>
      <c r="M132" t="s">
        <v>13</v>
      </c>
      <c r="N132" t="s">
        <v>14</v>
      </c>
    </row>
    <row r="133" spans="1:14" x14ac:dyDescent="0.25">
      <c r="A133" t="s">
        <v>8</v>
      </c>
      <c r="B133" t="s">
        <v>263</v>
      </c>
      <c r="C133">
        <v>63</v>
      </c>
      <c r="D133" t="s">
        <v>75</v>
      </c>
      <c r="E133">
        <v>5110</v>
      </c>
      <c r="F133" t="s">
        <v>2</v>
      </c>
      <c r="G133">
        <v>6610</v>
      </c>
      <c r="H133" t="s">
        <v>15</v>
      </c>
      <c r="I133">
        <v>2014</v>
      </c>
      <c r="J133">
        <v>2014</v>
      </c>
      <c r="K133" t="s">
        <v>264</v>
      </c>
      <c r="L133">
        <v>974.3</v>
      </c>
      <c r="M133" t="s">
        <v>13</v>
      </c>
      <c r="N133" t="s">
        <v>14</v>
      </c>
    </row>
    <row r="134" spans="1:14" x14ac:dyDescent="0.25">
      <c r="A134" t="s">
        <v>8</v>
      </c>
      <c r="B134" t="s">
        <v>263</v>
      </c>
      <c r="C134">
        <v>238</v>
      </c>
      <c r="D134" t="s">
        <v>229</v>
      </c>
      <c r="E134">
        <v>5110</v>
      </c>
      <c r="F134" t="s">
        <v>2</v>
      </c>
      <c r="G134">
        <v>6610</v>
      </c>
      <c r="H134" t="s">
        <v>15</v>
      </c>
      <c r="I134">
        <v>1999</v>
      </c>
      <c r="J134">
        <v>1999</v>
      </c>
      <c r="K134" t="s">
        <v>264</v>
      </c>
      <c r="L134">
        <v>30676</v>
      </c>
      <c r="M134" t="s">
        <v>16</v>
      </c>
      <c r="N134" t="s">
        <v>17</v>
      </c>
    </row>
    <row r="135" spans="1:14" x14ac:dyDescent="0.25">
      <c r="A135" t="s">
        <v>8</v>
      </c>
      <c r="B135" t="s">
        <v>263</v>
      </c>
      <c r="C135">
        <v>238</v>
      </c>
      <c r="D135" t="s">
        <v>229</v>
      </c>
      <c r="E135">
        <v>5110</v>
      </c>
      <c r="F135" t="s">
        <v>2</v>
      </c>
      <c r="G135">
        <v>6610</v>
      </c>
      <c r="H135" t="s">
        <v>15</v>
      </c>
      <c r="I135">
        <v>2014</v>
      </c>
      <c r="J135">
        <v>2014</v>
      </c>
      <c r="K135" t="s">
        <v>264</v>
      </c>
      <c r="L135">
        <v>36259</v>
      </c>
      <c r="M135" t="s">
        <v>16</v>
      </c>
      <c r="N135" t="s">
        <v>17</v>
      </c>
    </row>
    <row r="136" spans="1:14" x14ac:dyDescent="0.25">
      <c r="A136" t="s">
        <v>8</v>
      </c>
      <c r="B136" t="s">
        <v>263</v>
      </c>
      <c r="C136">
        <v>65</v>
      </c>
      <c r="D136" t="s">
        <v>77</v>
      </c>
      <c r="E136">
        <v>5110</v>
      </c>
      <c r="F136" t="s">
        <v>2</v>
      </c>
      <c r="G136">
        <v>6610</v>
      </c>
      <c r="H136" t="s">
        <v>15</v>
      </c>
      <c r="I136">
        <v>1999</v>
      </c>
      <c r="J136">
        <v>1999</v>
      </c>
      <c r="K136" t="s">
        <v>264</v>
      </c>
      <c r="L136">
        <v>1130.9000000000001</v>
      </c>
      <c r="M136" t="s">
        <v>16</v>
      </c>
      <c r="N136" t="s">
        <v>17</v>
      </c>
    </row>
    <row r="137" spans="1:14" x14ac:dyDescent="0.25">
      <c r="A137" t="s">
        <v>8</v>
      </c>
      <c r="B137" t="s">
        <v>263</v>
      </c>
      <c r="C137">
        <v>65</v>
      </c>
      <c r="D137" t="s">
        <v>77</v>
      </c>
      <c r="E137">
        <v>5110</v>
      </c>
      <c r="F137" t="s">
        <v>2</v>
      </c>
      <c r="G137">
        <v>6610</v>
      </c>
      <c r="H137" t="s">
        <v>15</v>
      </c>
      <c r="I137">
        <v>2014</v>
      </c>
      <c r="J137">
        <v>2014</v>
      </c>
      <c r="K137" t="s">
        <v>264</v>
      </c>
      <c r="L137">
        <v>1115.9000000000001</v>
      </c>
      <c r="M137" t="s">
        <v>21</v>
      </c>
      <c r="N137" t="s">
        <v>22</v>
      </c>
    </row>
    <row r="138" spans="1:14" x14ac:dyDescent="0.25">
      <c r="A138" t="s">
        <v>8</v>
      </c>
      <c r="B138" t="s">
        <v>263</v>
      </c>
      <c r="C138">
        <v>64</v>
      </c>
      <c r="D138" t="s">
        <v>76</v>
      </c>
      <c r="E138">
        <v>5110</v>
      </c>
      <c r="F138" t="s">
        <v>2</v>
      </c>
      <c r="G138">
        <v>6610</v>
      </c>
      <c r="H138" t="s">
        <v>15</v>
      </c>
      <c r="I138">
        <v>1999</v>
      </c>
      <c r="J138">
        <v>1999</v>
      </c>
      <c r="K138" t="s">
        <v>264</v>
      </c>
      <c r="L138">
        <v>3</v>
      </c>
      <c r="M138" t="s">
        <v>18</v>
      </c>
      <c r="N138" t="s">
        <v>19</v>
      </c>
    </row>
    <row r="139" spans="1:14" x14ac:dyDescent="0.25">
      <c r="A139" t="s">
        <v>8</v>
      </c>
      <c r="B139" t="s">
        <v>263</v>
      </c>
      <c r="C139">
        <v>64</v>
      </c>
      <c r="D139" t="s">
        <v>76</v>
      </c>
      <c r="E139">
        <v>5110</v>
      </c>
      <c r="F139" t="s">
        <v>2</v>
      </c>
      <c r="G139">
        <v>6610</v>
      </c>
      <c r="H139" t="s">
        <v>15</v>
      </c>
      <c r="I139">
        <v>2014</v>
      </c>
      <c r="J139">
        <v>2014</v>
      </c>
      <c r="K139" t="s">
        <v>264</v>
      </c>
      <c r="L139">
        <v>3</v>
      </c>
      <c r="M139" t="s">
        <v>16</v>
      </c>
      <c r="N139" t="s">
        <v>17</v>
      </c>
    </row>
    <row r="140" spans="1:14" x14ac:dyDescent="0.25">
      <c r="A140" t="s">
        <v>8</v>
      </c>
      <c r="B140" t="s">
        <v>263</v>
      </c>
      <c r="C140">
        <v>66</v>
      </c>
      <c r="D140" t="s">
        <v>78</v>
      </c>
      <c r="E140">
        <v>5110</v>
      </c>
      <c r="F140" t="s">
        <v>2</v>
      </c>
      <c r="G140">
        <v>6610</v>
      </c>
      <c r="H140" t="s">
        <v>15</v>
      </c>
      <c r="I140">
        <v>1999</v>
      </c>
      <c r="J140">
        <v>1999</v>
      </c>
      <c r="K140" t="s">
        <v>264</v>
      </c>
      <c r="L140">
        <v>428</v>
      </c>
      <c r="M140" t="s">
        <v>16</v>
      </c>
      <c r="N140" t="s">
        <v>17</v>
      </c>
    </row>
    <row r="141" spans="1:14" x14ac:dyDescent="0.25">
      <c r="A141" t="s">
        <v>8</v>
      </c>
      <c r="B141" t="s">
        <v>263</v>
      </c>
      <c r="C141">
        <v>66</v>
      </c>
      <c r="D141" t="s">
        <v>78</v>
      </c>
      <c r="E141">
        <v>5110</v>
      </c>
      <c r="F141" t="s">
        <v>2</v>
      </c>
      <c r="G141">
        <v>6610</v>
      </c>
      <c r="H141" t="s">
        <v>15</v>
      </c>
      <c r="I141">
        <v>2014</v>
      </c>
      <c r="J141">
        <v>2014</v>
      </c>
      <c r="K141" t="s">
        <v>264</v>
      </c>
      <c r="L141">
        <v>425</v>
      </c>
      <c r="M141" t="s">
        <v>16</v>
      </c>
      <c r="N141" t="s">
        <v>17</v>
      </c>
    </row>
    <row r="142" spans="1:14" x14ac:dyDescent="0.25">
      <c r="A142" t="s">
        <v>8</v>
      </c>
      <c r="B142" t="s">
        <v>263</v>
      </c>
      <c r="C142">
        <v>67</v>
      </c>
      <c r="D142" t="s">
        <v>79</v>
      </c>
      <c r="E142">
        <v>5110</v>
      </c>
      <c r="F142" t="s">
        <v>2</v>
      </c>
      <c r="G142">
        <v>6610</v>
      </c>
      <c r="H142" t="s">
        <v>15</v>
      </c>
      <c r="I142">
        <v>1999</v>
      </c>
      <c r="J142">
        <v>1999</v>
      </c>
      <c r="K142" t="s">
        <v>264</v>
      </c>
      <c r="L142">
        <v>2201.4</v>
      </c>
      <c r="M142" t="s">
        <v>21</v>
      </c>
      <c r="N142" t="s">
        <v>22</v>
      </c>
    </row>
    <row r="143" spans="1:14" x14ac:dyDescent="0.25">
      <c r="A143" t="s">
        <v>8</v>
      </c>
      <c r="B143" t="s">
        <v>263</v>
      </c>
      <c r="C143">
        <v>67</v>
      </c>
      <c r="D143" t="s">
        <v>79</v>
      </c>
      <c r="E143">
        <v>5110</v>
      </c>
      <c r="F143" t="s">
        <v>2</v>
      </c>
      <c r="G143">
        <v>6610</v>
      </c>
      <c r="H143" t="s">
        <v>15</v>
      </c>
      <c r="I143">
        <v>2014</v>
      </c>
      <c r="J143">
        <v>2014</v>
      </c>
      <c r="K143" t="s">
        <v>264</v>
      </c>
      <c r="L143">
        <v>2267.1</v>
      </c>
      <c r="M143" t="s">
        <v>13</v>
      </c>
      <c r="N143" t="s">
        <v>14</v>
      </c>
    </row>
    <row r="144" spans="1:14" x14ac:dyDescent="0.25">
      <c r="A144" t="s">
        <v>8</v>
      </c>
      <c r="B144" t="s">
        <v>263</v>
      </c>
      <c r="C144">
        <v>68</v>
      </c>
      <c r="D144" t="s">
        <v>80</v>
      </c>
      <c r="E144">
        <v>5110</v>
      </c>
      <c r="F144" t="s">
        <v>2</v>
      </c>
      <c r="G144">
        <v>6610</v>
      </c>
      <c r="H144" t="s">
        <v>15</v>
      </c>
      <c r="I144">
        <v>1999</v>
      </c>
      <c r="J144">
        <v>1999</v>
      </c>
      <c r="K144" t="s">
        <v>264</v>
      </c>
      <c r="L144">
        <v>29929.1</v>
      </c>
      <c r="M144" t="s">
        <v>21</v>
      </c>
      <c r="N144" t="s">
        <v>22</v>
      </c>
    </row>
    <row r="145" spans="1:14" x14ac:dyDescent="0.25">
      <c r="A145" t="s">
        <v>8</v>
      </c>
      <c r="B145" t="s">
        <v>263</v>
      </c>
      <c r="C145">
        <v>68</v>
      </c>
      <c r="D145" t="s">
        <v>80</v>
      </c>
      <c r="E145">
        <v>5110</v>
      </c>
      <c r="F145" t="s">
        <v>2</v>
      </c>
      <c r="G145">
        <v>6610</v>
      </c>
      <c r="H145" t="s">
        <v>15</v>
      </c>
      <c r="I145">
        <v>2014</v>
      </c>
      <c r="J145">
        <v>2014</v>
      </c>
      <c r="K145" t="s">
        <v>264</v>
      </c>
      <c r="L145">
        <v>28766.5</v>
      </c>
      <c r="M145" t="s">
        <v>13</v>
      </c>
      <c r="N145" t="s">
        <v>14</v>
      </c>
    </row>
    <row r="146" spans="1:14" x14ac:dyDescent="0.25">
      <c r="A146" t="s">
        <v>8</v>
      </c>
      <c r="B146" t="s">
        <v>263</v>
      </c>
      <c r="C146">
        <v>69</v>
      </c>
      <c r="D146" t="s">
        <v>81</v>
      </c>
      <c r="E146">
        <v>5110</v>
      </c>
      <c r="F146" t="s">
        <v>2</v>
      </c>
      <c r="G146">
        <v>6610</v>
      </c>
      <c r="H146" t="s">
        <v>15</v>
      </c>
      <c r="I146">
        <v>1999</v>
      </c>
      <c r="J146">
        <v>1999</v>
      </c>
      <c r="K146" t="s">
        <v>264</v>
      </c>
      <c r="L146">
        <v>23</v>
      </c>
      <c r="M146" t="s">
        <v>13</v>
      </c>
      <c r="N146" t="s">
        <v>14</v>
      </c>
    </row>
    <row r="147" spans="1:14" x14ac:dyDescent="0.25">
      <c r="A147" t="s">
        <v>8</v>
      </c>
      <c r="B147" t="s">
        <v>263</v>
      </c>
      <c r="C147">
        <v>69</v>
      </c>
      <c r="D147" t="s">
        <v>81</v>
      </c>
      <c r="E147">
        <v>5110</v>
      </c>
      <c r="F147" t="s">
        <v>2</v>
      </c>
      <c r="G147">
        <v>6610</v>
      </c>
      <c r="H147" t="s">
        <v>15</v>
      </c>
      <c r="I147">
        <v>2014</v>
      </c>
      <c r="J147">
        <v>2014</v>
      </c>
      <c r="K147" t="s">
        <v>264</v>
      </c>
      <c r="L147">
        <v>30.6</v>
      </c>
      <c r="M147" t="s">
        <v>21</v>
      </c>
      <c r="N147" t="s">
        <v>22</v>
      </c>
    </row>
    <row r="148" spans="1:14" x14ac:dyDescent="0.25">
      <c r="A148" t="s">
        <v>8</v>
      </c>
      <c r="B148" t="s">
        <v>263</v>
      </c>
      <c r="C148">
        <v>70</v>
      </c>
      <c r="D148" t="s">
        <v>82</v>
      </c>
      <c r="E148">
        <v>5110</v>
      </c>
      <c r="F148" t="s">
        <v>2</v>
      </c>
      <c r="G148">
        <v>6610</v>
      </c>
      <c r="H148" t="s">
        <v>15</v>
      </c>
      <c r="I148">
        <v>1999</v>
      </c>
      <c r="J148">
        <v>1999</v>
      </c>
      <c r="K148" t="s">
        <v>264</v>
      </c>
      <c r="L148">
        <v>43</v>
      </c>
      <c r="M148" t="s">
        <v>18</v>
      </c>
      <c r="N148" t="s">
        <v>19</v>
      </c>
    </row>
    <row r="149" spans="1:14" x14ac:dyDescent="0.25">
      <c r="A149" t="s">
        <v>8</v>
      </c>
      <c r="B149" t="s">
        <v>263</v>
      </c>
      <c r="C149">
        <v>70</v>
      </c>
      <c r="D149" t="s">
        <v>82</v>
      </c>
      <c r="E149">
        <v>5110</v>
      </c>
      <c r="F149" t="s">
        <v>2</v>
      </c>
      <c r="G149">
        <v>6610</v>
      </c>
      <c r="H149" t="s">
        <v>15</v>
      </c>
      <c r="I149">
        <v>2014</v>
      </c>
      <c r="J149">
        <v>2014</v>
      </c>
      <c r="K149" t="s">
        <v>264</v>
      </c>
      <c r="L149">
        <v>45.5</v>
      </c>
      <c r="M149" t="s">
        <v>16</v>
      </c>
      <c r="N149" t="s">
        <v>17</v>
      </c>
    </row>
    <row r="150" spans="1:14" x14ac:dyDescent="0.25">
      <c r="A150" t="s">
        <v>8</v>
      </c>
      <c r="B150" t="s">
        <v>263</v>
      </c>
      <c r="C150">
        <v>74</v>
      </c>
      <c r="D150" t="s">
        <v>85</v>
      </c>
      <c r="E150">
        <v>5110</v>
      </c>
      <c r="F150" t="s">
        <v>2</v>
      </c>
      <c r="G150">
        <v>6610</v>
      </c>
      <c r="H150" t="s">
        <v>15</v>
      </c>
      <c r="I150">
        <v>1999</v>
      </c>
      <c r="J150">
        <v>1999</v>
      </c>
      <c r="K150" t="s">
        <v>264</v>
      </c>
      <c r="L150">
        <v>5160</v>
      </c>
      <c r="M150" t="s">
        <v>18</v>
      </c>
      <c r="N150" t="s">
        <v>19</v>
      </c>
    </row>
    <row r="151" spans="1:14" x14ac:dyDescent="0.25">
      <c r="A151" t="s">
        <v>8</v>
      </c>
      <c r="B151" t="s">
        <v>263</v>
      </c>
      <c r="C151">
        <v>74</v>
      </c>
      <c r="D151" t="s">
        <v>85</v>
      </c>
      <c r="E151">
        <v>5110</v>
      </c>
      <c r="F151" t="s">
        <v>2</v>
      </c>
      <c r="G151">
        <v>6610</v>
      </c>
      <c r="H151" t="s">
        <v>15</v>
      </c>
      <c r="I151">
        <v>2014</v>
      </c>
      <c r="J151">
        <v>2014</v>
      </c>
      <c r="K151" t="s">
        <v>264</v>
      </c>
      <c r="L151">
        <v>5160</v>
      </c>
      <c r="M151" t="s">
        <v>16</v>
      </c>
      <c r="N151" t="s">
        <v>17</v>
      </c>
    </row>
    <row r="152" spans="1:14" x14ac:dyDescent="0.25">
      <c r="A152" t="s">
        <v>8</v>
      </c>
      <c r="B152" t="s">
        <v>263</v>
      </c>
      <c r="C152">
        <v>75</v>
      </c>
      <c r="D152" t="s">
        <v>86</v>
      </c>
      <c r="E152">
        <v>5110</v>
      </c>
      <c r="F152" t="s">
        <v>2</v>
      </c>
      <c r="G152">
        <v>6610</v>
      </c>
      <c r="H152" t="s">
        <v>15</v>
      </c>
      <c r="I152">
        <v>1999</v>
      </c>
      <c r="J152">
        <v>1999</v>
      </c>
      <c r="K152" t="s">
        <v>264</v>
      </c>
      <c r="L152">
        <v>552</v>
      </c>
      <c r="M152" t="s">
        <v>16</v>
      </c>
      <c r="N152" t="s">
        <v>17</v>
      </c>
    </row>
    <row r="153" spans="1:14" x14ac:dyDescent="0.25">
      <c r="A153" t="s">
        <v>8</v>
      </c>
      <c r="B153" t="s">
        <v>263</v>
      </c>
      <c r="C153">
        <v>75</v>
      </c>
      <c r="D153" t="s">
        <v>86</v>
      </c>
      <c r="E153">
        <v>5110</v>
      </c>
      <c r="F153" t="s">
        <v>2</v>
      </c>
      <c r="G153">
        <v>6610</v>
      </c>
      <c r="H153" t="s">
        <v>15</v>
      </c>
      <c r="I153">
        <v>2014</v>
      </c>
      <c r="J153">
        <v>2014</v>
      </c>
      <c r="K153" t="s">
        <v>264</v>
      </c>
      <c r="L153">
        <v>605</v>
      </c>
      <c r="M153" t="s">
        <v>16</v>
      </c>
      <c r="N153" t="s">
        <v>17</v>
      </c>
    </row>
    <row r="154" spans="1:14" x14ac:dyDescent="0.25">
      <c r="A154" t="s">
        <v>8</v>
      </c>
      <c r="B154" t="s">
        <v>263</v>
      </c>
      <c r="C154">
        <v>73</v>
      </c>
      <c r="D154" t="s">
        <v>84</v>
      </c>
      <c r="E154">
        <v>5110</v>
      </c>
      <c r="F154" t="s">
        <v>2</v>
      </c>
      <c r="G154">
        <v>6610</v>
      </c>
      <c r="H154" t="s">
        <v>15</v>
      </c>
      <c r="I154">
        <v>1999</v>
      </c>
      <c r="J154">
        <v>1999</v>
      </c>
      <c r="K154" t="s">
        <v>264</v>
      </c>
      <c r="L154">
        <v>2999</v>
      </c>
      <c r="M154" t="s">
        <v>13</v>
      </c>
      <c r="N154" t="s">
        <v>14</v>
      </c>
    </row>
    <row r="155" spans="1:14" x14ac:dyDescent="0.25">
      <c r="A155" t="s">
        <v>8</v>
      </c>
      <c r="B155" t="s">
        <v>263</v>
      </c>
      <c r="C155">
        <v>73</v>
      </c>
      <c r="D155" t="s">
        <v>84</v>
      </c>
      <c r="E155">
        <v>5110</v>
      </c>
      <c r="F155" t="s">
        <v>2</v>
      </c>
      <c r="G155">
        <v>6610</v>
      </c>
      <c r="H155" t="s">
        <v>15</v>
      </c>
      <c r="I155">
        <v>2014</v>
      </c>
      <c r="J155">
        <v>2014</v>
      </c>
      <c r="K155" t="s">
        <v>264</v>
      </c>
      <c r="L155">
        <v>2557.4</v>
      </c>
      <c r="M155" t="s">
        <v>16</v>
      </c>
      <c r="N155" t="s">
        <v>17</v>
      </c>
    </row>
    <row r="156" spans="1:14" x14ac:dyDescent="0.25">
      <c r="A156" t="s">
        <v>8</v>
      </c>
      <c r="B156" t="s">
        <v>263</v>
      </c>
      <c r="C156">
        <v>79</v>
      </c>
      <c r="D156" t="s">
        <v>87</v>
      </c>
      <c r="E156">
        <v>5110</v>
      </c>
      <c r="F156" t="s">
        <v>2</v>
      </c>
      <c r="G156">
        <v>6610</v>
      </c>
      <c r="H156" t="s">
        <v>15</v>
      </c>
      <c r="I156">
        <v>1999</v>
      </c>
      <c r="J156">
        <v>1999</v>
      </c>
      <c r="K156" t="s">
        <v>264</v>
      </c>
      <c r="L156">
        <v>17152</v>
      </c>
      <c r="M156" t="s">
        <v>13</v>
      </c>
      <c r="N156" t="s">
        <v>14</v>
      </c>
    </row>
    <row r="157" spans="1:14" x14ac:dyDescent="0.25">
      <c r="A157" t="s">
        <v>8</v>
      </c>
      <c r="B157" t="s">
        <v>263</v>
      </c>
      <c r="C157">
        <v>79</v>
      </c>
      <c r="D157" t="s">
        <v>87</v>
      </c>
      <c r="E157">
        <v>5110</v>
      </c>
      <c r="F157" t="s">
        <v>2</v>
      </c>
      <c r="G157">
        <v>6610</v>
      </c>
      <c r="H157" t="s">
        <v>15</v>
      </c>
      <c r="I157">
        <v>2014</v>
      </c>
      <c r="J157">
        <v>2014</v>
      </c>
      <c r="K157" t="s">
        <v>264</v>
      </c>
      <c r="L157">
        <v>16725</v>
      </c>
      <c r="M157" t="s">
        <v>13</v>
      </c>
      <c r="N157" t="s">
        <v>14</v>
      </c>
    </row>
    <row r="158" spans="1:14" x14ac:dyDescent="0.25">
      <c r="A158" t="s">
        <v>8</v>
      </c>
      <c r="B158" t="s">
        <v>263</v>
      </c>
      <c r="C158">
        <v>81</v>
      </c>
      <c r="D158" t="s">
        <v>89</v>
      </c>
      <c r="E158">
        <v>5110</v>
      </c>
      <c r="F158" t="s">
        <v>2</v>
      </c>
      <c r="G158">
        <v>6610</v>
      </c>
      <c r="H158" t="s">
        <v>15</v>
      </c>
      <c r="I158">
        <v>1999</v>
      </c>
      <c r="J158">
        <v>1999</v>
      </c>
      <c r="K158" t="s">
        <v>264</v>
      </c>
      <c r="L158">
        <v>14180</v>
      </c>
      <c r="M158" t="s">
        <v>16</v>
      </c>
      <c r="N158" t="s">
        <v>17</v>
      </c>
    </row>
    <row r="159" spans="1:14" x14ac:dyDescent="0.25">
      <c r="A159" t="s">
        <v>8</v>
      </c>
      <c r="B159" t="s">
        <v>263</v>
      </c>
      <c r="C159">
        <v>81</v>
      </c>
      <c r="D159" t="s">
        <v>89</v>
      </c>
      <c r="E159">
        <v>5110</v>
      </c>
      <c r="F159" t="s">
        <v>2</v>
      </c>
      <c r="G159">
        <v>6610</v>
      </c>
      <c r="H159" t="s">
        <v>15</v>
      </c>
      <c r="I159">
        <v>2014</v>
      </c>
      <c r="J159">
        <v>2014</v>
      </c>
      <c r="K159" t="s">
        <v>264</v>
      </c>
      <c r="L159">
        <v>15700</v>
      </c>
      <c r="M159" t="s">
        <v>16</v>
      </c>
      <c r="N159" t="s">
        <v>17</v>
      </c>
    </row>
    <row r="160" spans="1:14" x14ac:dyDescent="0.25">
      <c r="A160" t="s">
        <v>8</v>
      </c>
      <c r="B160" t="s">
        <v>263</v>
      </c>
      <c r="C160">
        <v>84</v>
      </c>
      <c r="D160" t="s">
        <v>91</v>
      </c>
      <c r="E160">
        <v>5110</v>
      </c>
      <c r="F160" t="s">
        <v>2</v>
      </c>
      <c r="G160">
        <v>6610</v>
      </c>
      <c r="H160" t="s">
        <v>15</v>
      </c>
      <c r="I160">
        <v>1999</v>
      </c>
      <c r="J160">
        <v>1999</v>
      </c>
      <c r="K160" t="s">
        <v>264</v>
      </c>
      <c r="L160">
        <v>8670</v>
      </c>
      <c r="M160" t="s">
        <v>18</v>
      </c>
      <c r="N160" t="s">
        <v>19</v>
      </c>
    </row>
    <row r="161" spans="1:14" x14ac:dyDescent="0.25">
      <c r="A161" t="s">
        <v>8</v>
      </c>
      <c r="B161" t="s">
        <v>263</v>
      </c>
      <c r="C161">
        <v>84</v>
      </c>
      <c r="D161" t="s">
        <v>91</v>
      </c>
      <c r="E161">
        <v>5110</v>
      </c>
      <c r="F161" t="s">
        <v>2</v>
      </c>
      <c r="G161">
        <v>6610</v>
      </c>
      <c r="H161" t="s">
        <v>15</v>
      </c>
      <c r="I161">
        <v>2014</v>
      </c>
      <c r="J161">
        <v>2014</v>
      </c>
      <c r="K161" t="s">
        <v>264</v>
      </c>
      <c r="L161">
        <v>8175</v>
      </c>
      <c r="M161" t="s">
        <v>16</v>
      </c>
      <c r="N161" t="s">
        <v>17</v>
      </c>
    </row>
    <row r="162" spans="1:14" x14ac:dyDescent="0.25">
      <c r="A162" t="s">
        <v>8</v>
      </c>
      <c r="B162" t="s">
        <v>263</v>
      </c>
      <c r="C162">
        <v>85</v>
      </c>
      <c r="D162" t="s">
        <v>92</v>
      </c>
      <c r="E162">
        <v>5110</v>
      </c>
      <c r="F162" t="s">
        <v>2</v>
      </c>
      <c r="G162">
        <v>6610</v>
      </c>
      <c r="H162" t="s">
        <v>15</v>
      </c>
      <c r="I162">
        <v>1999</v>
      </c>
      <c r="J162">
        <v>1999</v>
      </c>
      <c r="K162" t="s">
        <v>264</v>
      </c>
      <c r="L162">
        <v>235.7</v>
      </c>
      <c r="M162" t="s">
        <v>16</v>
      </c>
      <c r="N162" t="s">
        <v>17</v>
      </c>
    </row>
    <row r="163" spans="1:14" x14ac:dyDescent="0.25">
      <c r="A163" t="s">
        <v>8</v>
      </c>
      <c r="B163" t="s">
        <v>263</v>
      </c>
      <c r="C163">
        <v>85</v>
      </c>
      <c r="D163" t="s">
        <v>92</v>
      </c>
      <c r="E163">
        <v>5110</v>
      </c>
      <c r="F163" t="s">
        <v>2</v>
      </c>
      <c r="G163">
        <v>6610</v>
      </c>
      <c r="H163" t="s">
        <v>15</v>
      </c>
      <c r="I163">
        <v>2014</v>
      </c>
      <c r="J163">
        <v>2014</v>
      </c>
      <c r="K163" t="s">
        <v>264</v>
      </c>
      <c r="L163">
        <v>235.9</v>
      </c>
      <c r="M163" t="s">
        <v>16</v>
      </c>
      <c r="N163" t="s">
        <v>17</v>
      </c>
    </row>
    <row r="164" spans="1:14" x14ac:dyDescent="0.25">
      <c r="A164" t="s">
        <v>8</v>
      </c>
      <c r="B164" t="s">
        <v>263</v>
      </c>
      <c r="C164">
        <v>86</v>
      </c>
      <c r="D164" t="s">
        <v>93</v>
      </c>
      <c r="E164">
        <v>5110</v>
      </c>
      <c r="F164" t="s">
        <v>2</v>
      </c>
      <c r="G164">
        <v>6610</v>
      </c>
      <c r="H164" t="s">
        <v>15</v>
      </c>
      <c r="I164">
        <v>1999</v>
      </c>
      <c r="J164">
        <v>1999</v>
      </c>
      <c r="K164" t="s">
        <v>264</v>
      </c>
      <c r="L164">
        <v>12</v>
      </c>
      <c r="M164" t="s">
        <v>18</v>
      </c>
      <c r="N164" t="s">
        <v>19</v>
      </c>
    </row>
    <row r="165" spans="1:14" x14ac:dyDescent="0.25">
      <c r="A165" t="s">
        <v>8</v>
      </c>
      <c r="B165" t="s">
        <v>263</v>
      </c>
      <c r="C165">
        <v>86</v>
      </c>
      <c r="D165" t="s">
        <v>93</v>
      </c>
      <c r="E165">
        <v>5110</v>
      </c>
      <c r="F165" t="s">
        <v>2</v>
      </c>
      <c r="G165">
        <v>6610</v>
      </c>
      <c r="H165" t="s">
        <v>15</v>
      </c>
      <c r="I165">
        <v>2014</v>
      </c>
      <c r="J165">
        <v>2014</v>
      </c>
      <c r="K165" t="s">
        <v>264</v>
      </c>
      <c r="L165">
        <v>8</v>
      </c>
      <c r="M165" t="s">
        <v>16</v>
      </c>
      <c r="N165" t="s">
        <v>17</v>
      </c>
    </row>
    <row r="166" spans="1:14" x14ac:dyDescent="0.25">
      <c r="A166" t="s">
        <v>8</v>
      </c>
      <c r="B166" t="s">
        <v>263</v>
      </c>
      <c r="C166">
        <v>87</v>
      </c>
      <c r="D166" t="s">
        <v>94</v>
      </c>
      <c r="E166">
        <v>5110</v>
      </c>
      <c r="F166" t="s">
        <v>2</v>
      </c>
      <c r="G166">
        <v>6610</v>
      </c>
      <c r="H166" t="s">
        <v>15</v>
      </c>
      <c r="I166">
        <v>1999</v>
      </c>
      <c r="J166">
        <v>1999</v>
      </c>
      <c r="K166" t="s">
        <v>264</v>
      </c>
      <c r="L166">
        <v>50</v>
      </c>
      <c r="M166" t="s">
        <v>13</v>
      </c>
      <c r="N166" t="s">
        <v>14</v>
      </c>
    </row>
    <row r="167" spans="1:14" x14ac:dyDescent="0.25">
      <c r="A167" t="s">
        <v>8</v>
      </c>
      <c r="B167" t="s">
        <v>263</v>
      </c>
      <c r="C167">
        <v>87</v>
      </c>
      <c r="D167" t="s">
        <v>94</v>
      </c>
      <c r="E167">
        <v>5110</v>
      </c>
      <c r="F167" t="s">
        <v>2</v>
      </c>
      <c r="G167">
        <v>6610</v>
      </c>
      <c r="H167" t="s">
        <v>15</v>
      </c>
      <c r="I167">
        <v>2014</v>
      </c>
      <c r="J167">
        <v>2014</v>
      </c>
      <c r="K167" t="s">
        <v>264</v>
      </c>
      <c r="L167">
        <v>52.9</v>
      </c>
      <c r="M167" t="s">
        <v>21</v>
      </c>
      <c r="N167" t="s">
        <v>22</v>
      </c>
    </row>
    <row r="168" spans="1:14" x14ac:dyDescent="0.25">
      <c r="A168" t="s">
        <v>8</v>
      </c>
      <c r="B168" t="s">
        <v>263</v>
      </c>
      <c r="C168">
        <v>88</v>
      </c>
      <c r="D168" t="s">
        <v>95</v>
      </c>
      <c r="E168">
        <v>5110</v>
      </c>
      <c r="F168" t="s">
        <v>2</v>
      </c>
      <c r="G168">
        <v>6610</v>
      </c>
      <c r="H168" t="s">
        <v>15</v>
      </c>
      <c r="I168">
        <v>1999</v>
      </c>
      <c r="J168">
        <v>1999</v>
      </c>
      <c r="K168" t="s">
        <v>264</v>
      </c>
      <c r="L168">
        <v>20</v>
      </c>
      <c r="M168" t="s">
        <v>18</v>
      </c>
      <c r="N168" t="s">
        <v>19</v>
      </c>
    </row>
    <row r="169" spans="1:14" x14ac:dyDescent="0.25">
      <c r="A169" t="s">
        <v>8</v>
      </c>
      <c r="B169" t="s">
        <v>263</v>
      </c>
      <c r="C169">
        <v>88</v>
      </c>
      <c r="D169" t="s">
        <v>95</v>
      </c>
      <c r="E169">
        <v>5110</v>
      </c>
      <c r="F169" t="s">
        <v>2</v>
      </c>
      <c r="G169">
        <v>6610</v>
      </c>
      <c r="H169" t="s">
        <v>15</v>
      </c>
      <c r="I169">
        <v>2014</v>
      </c>
      <c r="J169">
        <v>2014</v>
      </c>
      <c r="K169" t="s">
        <v>264</v>
      </c>
      <c r="L169">
        <v>18</v>
      </c>
      <c r="M169" t="s">
        <v>16</v>
      </c>
      <c r="N169" t="s">
        <v>17</v>
      </c>
    </row>
    <row r="170" spans="1:14" x14ac:dyDescent="0.25">
      <c r="A170" t="s">
        <v>8</v>
      </c>
      <c r="B170" t="s">
        <v>263</v>
      </c>
      <c r="C170">
        <v>89</v>
      </c>
      <c r="D170" t="s">
        <v>96</v>
      </c>
      <c r="E170">
        <v>5110</v>
      </c>
      <c r="F170" t="s">
        <v>2</v>
      </c>
      <c r="G170">
        <v>6610</v>
      </c>
      <c r="H170" t="s">
        <v>15</v>
      </c>
      <c r="I170">
        <v>1999</v>
      </c>
      <c r="J170">
        <v>1999</v>
      </c>
      <c r="K170" t="s">
        <v>264</v>
      </c>
      <c r="L170">
        <v>4440</v>
      </c>
      <c r="M170" t="s">
        <v>16</v>
      </c>
      <c r="N170" t="s">
        <v>17</v>
      </c>
    </row>
    <row r="171" spans="1:14" x14ac:dyDescent="0.25">
      <c r="A171" t="s">
        <v>8</v>
      </c>
      <c r="B171" t="s">
        <v>263</v>
      </c>
      <c r="C171">
        <v>89</v>
      </c>
      <c r="D171" t="s">
        <v>96</v>
      </c>
      <c r="E171">
        <v>5110</v>
      </c>
      <c r="F171" t="s">
        <v>2</v>
      </c>
      <c r="G171">
        <v>6610</v>
      </c>
      <c r="H171" t="s">
        <v>15</v>
      </c>
      <c r="I171">
        <v>2014</v>
      </c>
      <c r="J171">
        <v>2014</v>
      </c>
      <c r="K171" t="s">
        <v>264</v>
      </c>
      <c r="L171">
        <v>3793.8</v>
      </c>
      <c r="M171" t="s">
        <v>21</v>
      </c>
      <c r="N171" t="s">
        <v>22</v>
      </c>
    </row>
    <row r="172" spans="1:14" x14ac:dyDescent="0.25">
      <c r="A172" t="s">
        <v>8</v>
      </c>
      <c r="B172" t="s">
        <v>263</v>
      </c>
      <c r="C172">
        <v>90</v>
      </c>
      <c r="D172" t="s">
        <v>97</v>
      </c>
      <c r="E172">
        <v>5110</v>
      </c>
      <c r="F172" t="s">
        <v>2</v>
      </c>
      <c r="G172">
        <v>6610</v>
      </c>
      <c r="H172" t="s">
        <v>15</v>
      </c>
      <c r="I172">
        <v>1999</v>
      </c>
      <c r="J172">
        <v>1999</v>
      </c>
      <c r="K172" t="s">
        <v>264</v>
      </c>
      <c r="L172">
        <v>13540</v>
      </c>
      <c r="M172" t="s">
        <v>16</v>
      </c>
      <c r="N172" t="s">
        <v>17</v>
      </c>
    </row>
    <row r="173" spans="1:14" x14ac:dyDescent="0.25">
      <c r="A173" t="s">
        <v>8</v>
      </c>
      <c r="B173" t="s">
        <v>263</v>
      </c>
      <c r="C173">
        <v>90</v>
      </c>
      <c r="D173" t="s">
        <v>97</v>
      </c>
      <c r="E173">
        <v>5110</v>
      </c>
      <c r="F173" t="s">
        <v>2</v>
      </c>
      <c r="G173">
        <v>6610</v>
      </c>
      <c r="H173" t="s">
        <v>15</v>
      </c>
      <c r="I173">
        <v>2014</v>
      </c>
      <c r="J173">
        <v>2014</v>
      </c>
      <c r="K173" t="s">
        <v>264</v>
      </c>
      <c r="L173">
        <v>14500</v>
      </c>
      <c r="M173" t="s">
        <v>16</v>
      </c>
      <c r="N173" t="s">
        <v>17</v>
      </c>
    </row>
    <row r="174" spans="1:14" x14ac:dyDescent="0.25">
      <c r="A174" t="s">
        <v>8</v>
      </c>
      <c r="B174" t="s">
        <v>263</v>
      </c>
      <c r="C174">
        <v>175</v>
      </c>
      <c r="D174" t="s">
        <v>170</v>
      </c>
      <c r="E174">
        <v>5110</v>
      </c>
      <c r="F174" t="s">
        <v>2</v>
      </c>
      <c r="G174">
        <v>6610</v>
      </c>
      <c r="H174" t="s">
        <v>15</v>
      </c>
      <c r="I174">
        <v>1999</v>
      </c>
      <c r="J174">
        <v>1999</v>
      </c>
      <c r="K174" t="s">
        <v>264</v>
      </c>
      <c r="L174">
        <v>1588</v>
      </c>
      <c r="M174" t="s">
        <v>16</v>
      </c>
      <c r="N174" t="s">
        <v>17</v>
      </c>
    </row>
    <row r="175" spans="1:14" x14ac:dyDescent="0.25">
      <c r="A175" t="s">
        <v>8</v>
      </c>
      <c r="B175" t="s">
        <v>263</v>
      </c>
      <c r="C175">
        <v>175</v>
      </c>
      <c r="D175" t="s">
        <v>170</v>
      </c>
      <c r="E175">
        <v>5110</v>
      </c>
      <c r="F175" t="s">
        <v>2</v>
      </c>
      <c r="G175">
        <v>6610</v>
      </c>
      <c r="H175" t="s">
        <v>15</v>
      </c>
      <c r="I175">
        <v>2014</v>
      </c>
      <c r="J175">
        <v>2014</v>
      </c>
      <c r="K175" t="s">
        <v>264</v>
      </c>
      <c r="L175">
        <v>1630</v>
      </c>
      <c r="M175" t="s">
        <v>16</v>
      </c>
      <c r="N175" t="s">
        <v>17</v>
      </c>
    </row>
    <row r="176" spans="1:14" x14ac:dyDescent="0.25">
      <c r="A176" t="s">
        <v>8</v>
      </c>
      <c r="B176" t="s">
        <v>263</v>
      </c>
      <c r="C176">
        <v>91</v>
      </c>
      <c r="D176" t="s">
        <v>98</v>
      </c>
      <c r="E176">
        <v>5110</v>
      </c>
      <c r="F176" t="s">
        <v>2</v>
      </c>
      <c r="G176">
        <v>6610</v>
      </c>
      <c r="H176" t="s">
        <v>15</v>
      </c>
      <c r="I176">
        <v>1999</v>
      </c>
      <c r="J176">
        <v>1999</v>
      </c>
      <c r="K176" t="s">
        <v>264</v>
      </c>
      <c r="L176">
        <v>1735</v>
      </c>
      <c r="M176" t="s">
        <v>16</v>
      </c>
      <c r="N176" t="s">
        <v>17</v>
      </c>
    </row>
    <row r="177" spans="1:14" x14ac:dyDescent="0.25">
      <c r="A177" t="s">
        <v>8</v>
      </c>
      <c r="B177" t="s">
        <v>263</v>
      </c>
      <c r="C177">
        <v>91</v>
      </c>
      <c r="D177" t="s">
        <v>98</v>
      </c>
      <c r="E177">
        <v>5110</v>
      </c>
      <c r="F177" t="s">
        <v>2</v>
      </c>
      <c r="G177">
        <v>6610</v>
      </c>
      <c r="H177" t="s">
        <v>15</v>
      </c>
      <c r="I177">
        <v>2014</v>
      </c>
      <c r="J177">
        <v>2014</v>
      </c>
      <c r="K177" t="s">
        <v>264</v>
      </c>
      <c r="L177">
        <v>1680</v>
      </c>
      <c r="M177" t="s">
        <v>16</v>
      </c>
      <c r="N177" t="s">
        <v>17</v>
      </c>
    </row>
    <row r="178" spans="1:14" x14ac:dyDescent="0.25">
      <c r="A178" t="s">
        <v>8</v>
      </c>
      <c r="B178" t="s">
        <v>263</v>
      </c>
      <c r="C178">
        <v>93</v>
      </c>
      <c r="D178" t="s">
        <v>99</v>
      </c>
      <c r="E178">
        <v>5110</v>
      </c>
      <c r="F178" t="s">
        <v>2</v>
      </c>
      <c r="G178">
        <v>6610</v>
      </c>
      <c r="H178" t="s">
        <v>15</v>
      </c>
      <c r="I178">
        <v>1999</v>
      </c>
      <c r="J178">
        <v>1999</v>
      </c>
      <c r="K178" t="s">
        <v>264</v>
      </c>
      <c r="L178">
        <v>1690</v>
      </c>
      <c r="M178" t="s">
        <v>16</v>
      </c>
      <c r="N178" t="s">
        <v>17</v>
      </c>
    </row>
    <row r="179" spans="1:14" x14ac:dyDescent="0.25">
      <c r="A179" t="s">
        <v>8</v>
      </c>
      <c r="B179" t="s">
        <v>263</v>
      </c>
      <c r="C179">
        <v>93</v>
      </c>
      <c r="D179" t="s">
        <v>99</v>
      </c>
      <c r="E179">
        <v>5110</v>
      </c>
      <c r="F179" t="s">
        <v>2</v>
      </c>
      <c r="G179">
        <v>6610</v>
      </c>
      <c r="H179" t="s">
        <v>15</v>
      </c>
      <c r="I179">
        <v>2014</v>
      </c>
      <c r="J179">
        <v>2014</v>
      </c>
      <c r="K179" t="s">
        <v>264</v>
      </c>
      <c r="L179">
        <v>1840</v>
      </c>
      <c r="M179" t="s">
        <v>16</v>
      </c>
      <c r="N179" t="s">
        <v>17</v>
      </c>
    </row>
    <row r="180" spans="1:14" x14ac:dyDescent="0.25">
      <c r="A180" t="s">
        <v>8</v>
      </c>
      <c r="B180" t="s">
        <v>263</v>
      </c>
      <c r="C180">
        <v>95</v>
      </c>
      <c r="D180" t="s">
        <v>100</v>
      </c>
      <c r="E180">
        <v>5110</v>
      </c>
      <c r="F180" t="s">
        <v>2</v>
      </c>
      <c r="G180">
        <v>6610</v>
      </c>
      <c r="H180" t="s">
        <v>15</v>
      </c>
      <c r="I180">
        <v>1999</v>
      </c>
      <c r="J180">
        <v>1999</v>
      </c>
      <c r="K180" t="s">
        <v>264</v>
      </c>
      <c r="L180">
        <v>3337</v>
      </c>
      <c r="M180" t="s">
        <v>13</v>
      </c>
      <c r="N180" t="s">
        <v>14</v>
      </c>
    </row>
    <row r="181" spans="1:14" x14ac:dyDescent="0.25">
      <c r="A181" t="s">
        <v>8</v>
      </c>
      <c r="B181" t="s">
        <v>263</v>
      </c>
      <c r="C181">
        <v>95</v>
      </c>
      <c r="D181" t="s">
        <v>100</v>
      </c>
      <c r="E181">
        <v>5110</v>
      </c>
      <c r="F181" t="s">
        <v>2</v>
      </c>
      <c r="G181">
        <v>6610</v>
      </c>
      <c r="H181" t="s">
        <v>15</v>
      </c>
      <c r="I181">
        <v>2014</v>
      </c>
      <c r="J181">
        <v>2014</v>
      </c>
      <c r="K181" t="s">
        <v>264</v>
      </c>
      <c r="L181">
        <v>3235</v>
      </c>
      <c r="M181" t="s">
        <v>16</v>
      </c>
      <c r="N181" t="s">
        <v>17</v>
      </c>
    </row>
    <row r="182" spans="1:14" x14ac:dyDescent="0.25">
      <c r="A182" t="s">
        <v>8</v>
      </c>
      <c r="B182" t="s">
        <v>263</v>
      </c>
      <c r="C182">
        <v>97</v>
      </c>
      <c r="D182" t="s">
        <v>102</v>
      </c>
      <c r="E182">
        <v>5110</v>
      </c>
      <c r="F182" t="s">
        <v>2</v>
      </c>
      <c r="G182">
        <v>6610</v>
      </c>
      <c r="H182" t="s">
        <v>15</v>
      </c>
      <c r="I182">
        <v>1999</v>
      </c>
      <c r="J182">
        <v>1999</v>
      </c>
      <c r="K182" t="s">
        <v>264</v>
      </c>
      <c r="L182">
        <v>6186</v>
      </c>
      <c r="M182" t="s">
        <v>13</v>
      </c>
      <c r="N182" t="s">
        <v>14</v>
      </c>
    </row>
    <row r="183" spans="1:14" x14ac:dyDescent="0.25">
      <c r="A183" t="s">
        <v>8</v>
      </c>
      <c r="B183" t="s">
        <v>263</v>
      </c>
      <c r="C183">
        <v>97</v>
      </c>
      <c r="D183" t="s">
        <v>102</v>
      </c>
      <c r="E183">
        <v>5110</v>
      </c>
      <c r="F183" t="s">
        <v>2</v>
      </c>
      <c r="G183">
        <v>6610</v>
      </c>
      <c r="H183" t="s">
        <v>15</v>
      </c>
      <c r="I183">
        <v>2014</v>
      </c>
      <c r="J183">
        <v>2014</v>
      </c>
      <c r="K183" t="s">
        <v>264</v>
      </c>
      <c r="L183">
        <v>5346</v>
      </c>
      <c r="M183" t="s">
        <v>13</v>
      </c>
      <c r="N183" t="s">
        <v>14</v>
      </c>
    </row>
    <row r="184" spans="1:14" x14ac:dyDescent="0.25">
      <c r="A184" t="s">
        <v>8</v>
      </c>
      <c r="B184" t="s">
        <v>263</v>
      </c>
      <c r="C184">
        <v>99</v>
      </c>
      <c r="D184" t="s">
        <v>104</v>
      </c>
      <c r="E184">
        <v>5110</v>
      </c>
      <c r="F184" t="s">
        <v>2</v>
      </c>
      <c r="G184">
        <v>6610</v>
      </c>
      <c r="H184" t="s">
        <v>15</v>
      </c>
      <c r="I184">
        <v>1999</v>
      </c>
      <c r="J184">
        <v>1999</v>
      </c>
      <c r="K184" t="s">
        <v>264</v>
      </c>
      <c r="L184">
        <v>1889</v>
      </c>
      <c r="M184" t="s">
        <v>16</v>
      </c>
      <c r="N184" t="s">
        <v>17</v>
      </c>
    </row>
    <row r="185" spans="1:14" x14ac:dyDescent="0.25">
      <c r="A185" t="s">
        <v>8</v>
      </c>
      <c r="B185" t="s">
        <v>263</v>
      </c>
      <c r="C185">
        <v>99</v>
      </c>
      <c r="D185" t="s">
        <v>104</v>
      </c>
      <c r="E185">
        <v>5110</v>
      </c>
      <c r="F185" t="s">
        <v>2</v>
      </c>
      <c r="G185">
        <v>6610</v>
      </c>
      <c r="H185" t="s">
        <v>15</v>
      </c>
      <c r="I185">
        <v>2014</v>
      </c>
      <c r="J185">
        <v>2014</v>
      </c>
      <c r="K185" t="s">
        <v>264</v>
      </c>
      <c r="L185">
        <v>1872.2</v>
      </c>
      <c r="M185" t="s">
        <v>16</v>
      </c>
      <c r="N185" t="s">
        <v>17</v>
      </c>
    </row>
    <row r="186" spans="1:14" x14ac:dyDescent="0.25">
      <c r="A186" t="s">
        <v>8</v>
      </c>
      <c r="B186" t="s">
        <v>263</v>
      </c>
      <c r="C186">
        <v>100</v>
      </c>
      <c r="D186" t="s">
        <v>105</v>
      </c>
      <c r="E186">
        <v>5110</v>
      </c>
      <c r="F186" t="s">
        <v>2</v>
      </c>
      <c r="G186">
        <v>6610</v>
      </c>
      <c r="H186" t="s">
        <v>15</v>
      </c>
      <c r="I186">
        <v>1999</v>
      </c>
      <c r="J186">
        <v>1999</v>
      </c>
      <c r="K186" t="s">
        <v>264</v>
      </c>
      <c r="L186">
        <v>181021</v>
      </c>
      <c r="M186" t="s">
        <v>21</v>
      </c>
      <c r="N186" t="s">
        <v>22</v>
      </c>
    </row>
    <row r="187" spans="1:14" x14ac:dyDescent="0.25">
      <c r="A187" t="s">
        <v>8</v>
      </c>
      <c r="B187" t="s">
        <v>263</v>
      </c>
      <c r="C187">
        <v>100</v>
      </c>
      <c r="D187" t="s">
        <v>105</v>
      </c>
      <c r="E187">
        <v>5110</v>
      </c>
      <c r="F187" t="s">
        <v>2</v>
      </c>
      <c r="G187">
        <v>6610</v>
      </c>
      <c r="H187" t="s">
        <v>15</v>
      </c>
      <c r="I187">
        <v>2014</v>
      </c>
      <c r="J187">
        <v>2014</v>
      </c>
      <c r="K187" t="s">
        <v>264</v>
      </c>
      <c r="L187">
        <v>179600</v>
      </c>
      <c r="M187" t="s">
        <v>16</v>
      </c>
      <c r="N187" t="s">
        <v>17</v>
      </c>
    </row>
    <row r="188" spans="1:14" x14ac:dyDescent="0.25">
      <c r="A188" t="s">
        <v>8</v>
      </c>
      <c r="B188" t="s">
        <v>263</v>
      </c>
      <c r="C188">
        <v>101</v>
      </c>
      <c r="D188" t="s">
        <v>106</v>
      </c>
      <c r="E188">
        <v>5110</v>
      </c>
      <c r="F188" t="s">
        <v>2</v>
      </c>
      <c r="G188">
        <v>6610</v>
      </c>
      <c r="H188" t="s">
        <v>15</v>
      </c>
      <c r="I188">
        <v>1999</v>
      </c>
      <c r="J188">
        <v>1999</v>
      </c>
      <c r="K188" t="s">
        <v>264</v>
      </c>
      <c r="L188">
        <v>45877</v>
      </c>
      <c r="M188" t="s">
        <v>16</v>
      </c>
      <c r="N188" t="s">
        <v>17</v>
      </c>
    </row>
    <row r="189" spans="1:14" x14ac:dyDescent="0.25">
      <c r="A189" t="s">
        <v>8</v>
      </c>
      <c r="B189" t="s">
        <v>263</v>
      </c>
      <c r="C189">
        <v>101</v>
      </c>
      <c r="D189" t="s">
        <v>106</v>
      </c>
      <c r="E189">
        <v>5110</v>
      </c>
      <c r="F189" t="s">
        <v>2</v>
      </c>
      <c r="G189">
        <v>6610</v>
      </c>
      <c r="H189" t="s">
        <v>15</v>
      </c>
      <c r="I189">
        <v>2014</v>
      </c>
      <c r="J189">
        <v>2014</v>
      </c>
      <c r="K189" t="s">
        <v>264</v>
      </c>
      <c r="L189">
        <v>57000</v>
      </c>
      <c r="M189" t="s">
        <v>16</v>
      </c>
      <c r="N189" t="s">
        <v>17</v>
      </c>
    </row>
    <row r="190" spans="1:14" x14ac:dyDescent="0.25">
      <c r="A190" t="s">
        <v>8</v>
      </c>
      <c r="B190" t="s">
        <v>263</v>
      </c>
      <c r="C190">
        <v>102</v>
      </c>
      <c r="D190" t="s">
        <v>107</v>
      </c>
      <c r="E190">
        <v>5110</v>
      </c>
      <c r="F190" t="s">
        <v>2</v>
      </c>
      <c r="G190">
        <v>6610</v>
      </c>
      <c r="H190" t="s">
        <v>15</v>
      </c>
      <c r="I190">
        <v>1999</v>
      </c>
      <c r="J190">
        <v>1999</v>
      </c>
      <c r="K190" t="s">
        <v>264</v>
      </c>
      <c r="L190">
        <v>63687</v>
      </c>
      <c r="M190" t="s">
        <v>16</v>
      </c>
      <c r="N190" t="s">
        <v>17</v>
      </c>
    </row>
    <row r="191" spans="1:14" x14ac:dyDescent="0.25">
      <c r="A191" t="s">
        <v>8</v>
      </c>
      <c r="B191" t="s">
        <v>263</v>
      </c>
      <c r="C191">
        <v>102</v>
      </c>
      <c r="D191" t="s">
        <v>107</v>
      </c>
      <c r="E191">
        <v>5110</v>
      </c>
      <c r="F191" t="s">
        <v>2</v>
      </c>
      <c r="G191">
        <v>6610</v>
      </c>
      <c r="H191" t="s">
        <v>15</v>
      </c>
      <c r="I191">
        <v>2014</v>
      </c>
      <c r="J191">
        <v>2014</v>
      </c>
      <c r="K191" t="s">
        <v>264</v>
      </c>
      <c r="L191">
        <v>45953.2</v>
      </c>
      <c r="M191" t="s">
        <v>16</v>
      </c>
      <c r="N191" t="s">
        <v>17</v>
      </c>
    </row>
    <row r="192" spans="1:14" x14ac:dyDescent="0.25">
      <c r="A192" t="s">
        <v>8</v>
      </c>
      <c r="B192" t="s">
        <v>263</v>
      </c>
      <c r="C192">
        <v>103</v>
      </c>
      <c r="D192" t="s">
        <v>108</v>
      </c>
      <c r="E192">
        <v>5110</v>
      </c>
      <c r="F192" t="s">
        <v>2</v>
      </c>
      <c r="G192">
        <v>6610</v>
      </c>
      <c r="H192" t="s">
        <v>15</v>
      </c>
      <c r="I192">
        <v>1999</v>
      </c>
      <c r="J192">
        <v>1999</v>
      </c>
      <c r="K192" t="s">
        <v>264</v>
      </c>
      <c r="L192">
        <v>8750</v>
      </c>
      <c r="M192" t="s">
        <v>16</v>
      </c>
      <c r="N192" t="s">
        <v>17</v>
      </c>
    </row>
    <row r="193" spans="1:14" x14ac:dyDescent="0.25">
      <c r="A193" t="s">
        <v>8</v>
      </c>
      <c r="B193" t="s">
        <v>263</v>
      </c>
      <c r="C193">
        <v>103</v>
      </c>
      <c r="D193" t="s">
        <v>108</v>
      </c>
      <c r="E193">
        <v>5110</v>
      </c>
      <c r="F193" t="s">
        <v>2</v>
      </c>
      <c r="G193">
        <v>6610</v>
      </c>
      <c r="H193" t="s">
        <v>15</v>
      </c>
      <c r="I193">
        <v>2014</v>
      </c>
      <c r="J193">
        <v>2014</v>
      </c>
      <c r="K193" t="s">
        <v>264</v>
      </c>
      <c r="L193">
        <v>9269</v>
      </c>
      <c r="M193" t="s">
        <v>16</v>
      </c>
      <c r="N193" t="s">
        <v>17</v>
      </c>
    </row>
    <row r="194" spans="1:14" x14ac:dyDescent="0.25">
      <c r="A194" t="s">
        <v>8</v>
      </c>
      <c r="B194" t="s">
        <v>263</v>
      </c>
      <c r="C194">
        <v>104</v>
      </c>
      <c r="D194" t="s">
        <v>109</v>
      </c>
      <c r="E194">
        <v>5110</v>
      </c>
      <c r="F194" t="s">
        <v>2</v>
      </c>
      <c r="G194">
        <v>6610</v>
      </c>
      <c r="H194" t="s">
        <v>15</v>
      </c>
      <c r="I194">
        <v>1999</v>
      </c>
      <c r="J194">
        <v>1999</v>
      </c>
      <c r="K194" t="s">
        <v>264</v>
      </c>
      <c r="L194">
        <v>4418</v>
      </c>
      <c r="M194" t="s">
        <v>13</v>
      </c>
      <c r="N194" t="s">
        <v>14</v>
      </c>
    </row>
    <row r="195" spans="1:14" x14ac:dyDescent="0.25">
      <c r="A195" t="s">
        <v>8</v>
      </c>
      <c r="B195" t="s">
        <v>263</v>
      </c>
      <c r="C195">
        <v>104</v>
      </c>
      <c r="D195" t="s">
        <v>109</v>
      </c>
      <c r="E195">
        <v>5110</v>
      </c>
      <c r="F195" t="s">
        <v>2</v>
      </c>
      <c r="G195">
        <v>6610</v>
      </c>
      <c r="H195" t="s">
        <v>15</v>
      </c>
      <c r="I195">
        <v>2014</v>
      </c>
      <c r="J195">
        <v>2014</v>
      </c>
      <c r="K195" t="s">
        <v>264</v>
      </c>
      <c r="L195">
        <v>4466</v>
      </c>
      <c r="M195" t="s">
        <v>13</v>
      </c>
      <c r="N195" t="s">
        <v>14</v>
      </c>
    </row>
    <row r="196" spans="1:14" x14ac:dyDescent="0.25">
      <c r="A196" t="s">
        <v>8</v>
      </c>
      <c r="B196" t="s">
        <v>263</v>
      </c>
      <c r="C196">
        <v>264</v>
      </c>
      <c r="D196" t="s">
        <v>240</v>
      </c>
      <c r="E196">
        <v>5110</v>
      </c>
      <c r="F196" t="s">
        <v>2</v>
      </c>
      <c r="G196">
        <v>6610</v>
      </c>
      <c r="H196" t="s">
        <v>15</v>
      </c>
      <c r="I196">
        <v>1999</v>
      </c>
      <c r="J196">
        <v>1999</v>
      </c>
      <c r="K196" t="s">
        <v>264</v>
      </c>
      <c r="L196">
        <v>43.4</v>
      </c>
      <c r="M196" t="s">
        <v>16</v>
      </c>
      <c r="N196" t="s">
        <v>17</v>
      </c>
    </row>
    <row r="197" spans="1:14" x14ac:dyDescent="0.25">
      <c r="A197" t="s">
        <v>8</v>
      </c>
      <c r="B197" t="s">
        <v>263</v>
      </c>
      <c r="C197">
        <v>264</v>
      </c>
      <c r="D197" t="s">
        <v>240</v>
      </c>
      <c r="E197">
        <v>5110</v>
      </c>
      <c r="F197" t="s">
        <v>2</v>
      </c>
      <c r="G197">
        <v>6610</v>
      </c>
      <c r="H197" t="s">
        <v>15</v>
      </c>
      <c r="I197">
        <v>2014</v>
      </c>
      <c r="J197">
        <v>2014</v>
      </c>
      <c r="K197" t="s">
        <v>264</v>
      </c>
      <c r="L197">
        <v>38.9</v>
      </c>
      <c r="M197" t="s">
        <v>16</v>
      </c>
      <c r="N197" t="s">
        <v>17</v>
      </c>
    </row>
    <row r="198" spans="1:14" x14ac:dyDescent="0.25">
      <c r="A198" t="s">
        <v>8</v>
      </c>
      <c r="B198" t="s">
        <v>263</v>
      </c>
      <c r="C198">
        <v>105</v>
      </c>
      <c r="D198" t="s">
        <v>110</v>
      </c>
      <c r="E198">
        <v>5110</v>
      </c>
      <c r="F198" t="s">
        <v>2</v>
      </c>
      <c r="G198">
        <v>6610</v>
      </c>
      <c r="H198" t="s">
        <v>15</v>
      </c>
      <c r="I198">
        <v>1999</v>
      </c>
      <c r="J198">
        <v>1999</v>
      </c>
      <c r="K198" t="s">
        <v>264</v>
      </c>
      <c r="L198">
        <v>559</v>
      </c>
      <c r="M198" t="s">
        <v>13</v>
      </c>
      <c r="N198" t="s">
        <v>14</v>
      </c>
    </row>
    <row r="199" spans="1:14" x14ac:dyDescent="0.25">
      <c r="A199" t="s">
        <v>8</v>
      </c>
      <c r="B199" t="s">
        <v>263</v>
      </c>
      <c r="C199">
        <v>105</v>
      </c>
      <c r="D199" t="s">
        <v>110</v>
      </c>
      <c r="E199">
        <v>5110</v>
      </c>
      <c r="F199" t="s">
        <v>2</v>
      </c>
      <c r="G199">
        <v>6610</v>
      </c>
      <c r="H199" t="s">
        <v>15</v>
      </c>
      <c r="I199">
        <v>2014</v>
      </c>
      <c r="J199">
        <v>2014</v>
      </c>
      <c r="K199" t="s">
        <v>264</v>
      </c>
      <c r="L199">
        <v>537.70000000000005</v>
      </c>
      <c r="M199" t="s">
        <v>16</v>
      </c>
      <c r="N199" t="s">
        <v>17</v>
      </c>
    </row>
    <row r="200" spans="1:14" x14ac:dyDescent="0.25">
      <c r="A200" t="s">
        <v>8</v>
      </c>
      <c r="B200" t="s">
        <v>263</v>
      </c>
      <c r="C200">
        <v>106</v>
      </c>
      <c r="D200" t="s">
        <v>111</v>
      </c>
      <c r="E200">
        <v>5110</v>
      </c>
      <c r="F200" t="s">
        <v>2</v>
      </c>
      <c r="G200">
        <v>6610</v>
      </c>
      <c r="H200" t="s">
        <v>15</v>
      </c>
      <c r="I200">
        <v>1999</v>
      </c>
      <c r="J200">
        <v>1999</v>
      </c>
      <c r="K200" t="s">
        <v>264</v>
      </c>
      <c r="L200">
        <v>15799</v>
      </c>
      <c r="M200" t="s">
        <v>13</v>
      </c>
      <c r="N200" t="s">
        <v>14</v>
      </c>
    </row>
    <row r="201" spans="1:14" x14ac:dyDescent="0.25">
      <c r="A201" t="s">
        <v>8</v>
      </c>
      <c r="B201" t="s">
        <v>263</v>
      </c>
      <c r="C201">
        <v>106</v>
      </c>
      <c r="D201" t="s">
        <v>111</v>
      </c>
      <c r="E201">
        <v>5110</v>
      </c>
      <c r="F201" t="s">
        <v>2</v>
      </c>
      <c r="G201">
        <v>6610</v>
      </c>
      <c r="H201" t="s">
        <v>15</v>
      </c>
      <c r="I201">
        <v>2014</v>
      </c>
      <c r="J201">
        <v>2014</v>
      </c>
      <c r="K201" t="s">
        <v>264</v>
      </c>
      <c r="L201">
        <v>13162</v>
      </c>
      <c r="M201" t="s">
        <v>13</v>
      </c>
      <c r="N201" t="s">
        <v>14</v>
      </c>
    </row>
    <row r="202" spans="1:14" x14ac:dyDescent="0.25">
      <c r="A202" t="s">
        <v>8</v>
      </c>
      <c r="B202" t="s">
        <v>263</v>
      </c>
      <c r="C202">
        <v>109</v>
      </c>
      <c r="D202" t="s">
        <v>113</v>
      </c>
      <c r="E202">
        <v>5110</v>
      </c>
      <c r="F202" t="s">
        <v>2</v>
      </c>
      <c r="G202">
        <v>6610</v>
      </c>
      <c r="H202" t="s">
        <v>15</v>
      </c>
      <c r="I202">
        <v>1999</v>
      </c>
      <c r="J202">
        <v>1999</v>
      </c>
      <c r="K202" t="s">
        <v>264</v>
      </c>
      <c r="L202">
        <v>482</v>
      </c>
      <c r="M202" t="s">
        <v>16</v>
      </c>
      <c r="N202" t="s">
        <v>17</v>
      </c>
    </row>
    <row r="203" spans="1:14" x14ac:dyDescent="0.25">
      <c r="A203" t="s">
        <v>8</v>
      </c>
      <c r="B203" t="s">
        <v>263</v>
      </c>
      <c r="C203">
        <v>109</v>
      </c>
      <c r="D203" t="s">
        <v>113</v>
      </c>
      <c r="E203">
        <v>5110</v>
      </c>
      <c r="F203" t="s">
        <v>2</v>
      </c>
      <c r="G203">
        <v>6610</v>
      </c>
      <c r="H203" t="s">
        <v>15</v>
      </c>
      <c r="I203">
        <v>2014</v>
      </c>
      <c r="J203">
        <v>2014</v>
      </c>
      <c r="K203" t="s">
        <v>264</v>
      </c>
      <c r="L203">
        <v>444</v>
      </c>
      <c r="M203" t="s">
        <v>16</v>
      </c>
      <c r="N203" t="s">
        <v>17</v>
      </c>
    </row>
    <row r="204" spans="1:14" x14ac:dyDescent="0.25">
      <c r="A204" t="s">
        <v>8</v>
      </c>
      <c r="B204" t="s">
        <v>263</v>
      </c>
      <c r="C204">
        <v>110</v>
      </c>
      <c r="D204" t="s">
        <v>114</v>
      </c>
      <c r="E204">
        <v>5110</v>
      </c>
      <c r="F204" t="s">
        <v>2</v>
      </c>
      <c r="G204">
        <v>6610</v>
      </c>
      <c r="H204" t="s">
        <v>15</v>
      </c>
      <c r="I204">
        <v>1999</v>
      </c>
      <c r="J204">
        <v>1999</v>
      </c>
      <c r="K204" t="s">
        <v>264</v>
      </c>
      <c r="L204">
        <v>5271</v>
      </c>
      <c r="M204" t="s">
        <v>13</v>
      </c>
      <c r="N204" t="s">
        <v>14</v>
      </c>
    </row>
    <row r="205" spans="1:14" x14ac:dyDescent="0.25">
      <c r="A205" t="s">
        <v>8</v>
      </c>
      <c r="B205" t="s">
        <v>263</v>
      </c>
      <c r="C205">
        <v>110</v>
      </c>
      <c r="D205" t="s">
        <v>114</v>
      </c>
      <c r="E205">
        <v>5110</v>
      </c>
      <c r="F205" t="s">
        <v>2</v>
      </c>
      <c r="G205">
        <v>6610</v>
      </c>
      <c r="H205" t="s">
        <v>15</v>
      </c>
      <c r="I205">
        <v>2014</v>
      </c>
      <c r="J205">
        <v>2014</v>
      </c>
      <c r="K205" t="s">
        <v>264</v>
      </c>
      <c r="L205">
        <v>4519</v>
      </c>
      <c r="M205" t="s">
        <v>13</v>
      </c>
      <c r="N205" t="s">
        <v>14</v>
      </c>
    </row>
    <row r="206" spans="1:14" x14ac:dyDescent="0.25">
      <c r="A206" t="s">
        <v>8</v>
      </c>
      <c r="B206" t="s">
        <v>263</v>
      </c>
      <c r="C206">
        <v>112</v>
      </c>
      <c r="D206" t="s">
        <v>115</v>
      </c>
      <c r="E206">
        <v>5110</v>
      </c>
      <c r="F206" t="s">
        <v>2</v>
      </c>
      <c r="G206">
        <v>6610</v>
      </c>
      <c r="H206" t="s">
        <v>15</v>
      </c>
      <c r="I206">
        <v>1999</v>
      </c>
      <c r="J206">
        <v>1999</v>
      </c>
      <c r="K206" t="s">
        <v>264</v>
      </c>
      <c r="L206">
        <v>1067</v>
      </c>
      <c r="M206" t="s">
        <v>16</v>
      </c>
      <c r="N206" t="s">
        <v>17</v>
      </c>
    </row>
    <row r="207" spans="1:14" x14ac:dyDescent="0.25">
      <c r="A207" t="s">
        <v>8</v>
      </c>
      <c r="B207" t="s">
        <v>263</v>
      </c>
      <c r="C207">
        <v>112</v>
      </c>
      <c r="D207" t="s">
        <v>115</v>
      </c>
      <c r="E207">
        <v>5110</v>
      </c>
      <c r="F207" t="s">
        <v>2</v>
      </c>
      <c r="G207">
        <v>6610</v>
      </c>
      <c r="H207" t="s">
        <v>15</v>
      </c>
      <c r="I207">
        <v>2014</v>
      </c>
      <c r="J207">
        <v>2014</v>
      </c>
      <c r="K207" t="s">
        <v>264</v>
      </c>
      <c r="L207">
        <v>1064</v>
      </c>
      <c r="M207" t="s">
        <v>13</v>
      </c>
      <c r="N207" t="s">
        <v>14</v>
      </c>
    </row>
    <row r="208" spans="1:14" x14ac:dyDescent="0.25">
      <c r="A208" t="s">
        <v>8</v>
      </c>
      <c r="B208" t="s">
        <v>263</v>
      </c>
      <c r="C208">
        <v>108</v>
      </c>
      <c r="D208" t="s">
        <v>112</v>
      </c>
      <c r="E208">
        <v>5110</v>
      </c>
      <c r="F208" t="s">
        <v>2</v>
      </c>
      <c r="G208">
        <v>6610</v>
      </c>
      <c r="H208" t="s">
        <v>15</v>
      </c>
      <c r="I208">
        <v>1999</v>
      </c>
      <c r="J208">
        <v>1999</v>
      </c>
      <c r="K208" t="s">
        <v>264</v>
      </c>
      <c r="L208">
        <v>215075.3</v>
      </c>
      <c r="M208" t="s">
        <v>16</v>
      </c>
      <c r="N208" t="s">
        <v>17</v>
      </c>
    </row>
    <row r="209" spans="1:14" x14ac:dyDescent="0.25">
      <c r="A209" t="s">
        <v>8</v>
      </c>
      <c r="B209" t="s">
        <v>263</v>
      </c>
      <c r="C209">
        <v>108</v>
      </c>
      <c r="D209" t="s">
        <v>112</v>
      </c>
      <c r="E209">
        <v>5110</v>
      </c>
      <c r="F209" t="s">
        <v>2</v>
      </c>
      <c r="G209">
        <v>6610</v>
      </c>
      <c r="H209" t="s">
        <v>15</v>
      </c>
      <c r="I209">
        <v>2014</v>
      </c>
      <c r="J209">
        <v>2014</v>
      </c>
      <c r="K209" t="s">
        <v>264</v>
      </c>
      <c r="L209">
        <v>216992</v>
      </c>
      <c r="M209" t="s">
        <v>16</v>
      </c>
      <c r="N209" t="s">
        <v>17</v>
      </c>
    </row>
    <row r="210" spans="1:14" x14ac:dyDescent="0.25">
      <c r="A210" t="s">
        <v>8</v>
      </c>
      <c r="B210" t="s">
        <v>263</v>
      </c>
      <c r="C210">
        <v>114</v>
      </c>
      <c r="D210" t="s">
        <v>117</v>
      </c>
      <c r="E210">
        <v>5110</v>
      </c>
      <c r="F210" t="s">
        <v>2</v>
      </c>
      <c r="G210">
        <v>6610</v>
      </c>
      <c r="H210" t="s">
        <v>15</v>
      </c>
      <c r="I210">
        <v>1999</v>
      </c>
      <c r="J210">
        <v>1999</v>
      </c>
      <c r="K210" t="s">
        <v>264</v>
      </c>
      <c r="L210">
        <v>26876</v>
      </c>
      <c r="M210" t="s">
        <v>16</v>
      </c>
      <c r="N210" t="s">
        <v>17</v>
      </c>
    </row>
    <row r="211" spans="1:14" x14ac:dyDescent="0.25">
      <c r="A211" t="s">
        <v>8</v>
      </c>
      <c r="B211" t="s">
        <v>263</v>
      </c>
      <c r="C211">
        <v>114</v>
      </c>
      <c r="D211" t="s">
        <v>117</v>
      </c>
      <c r="E211">
        <v>5110</v>
      </c>
      <c r="F211" t="s">
        <v>2</v>
      </c>
      <c r="G211">
        <v>6610</v>
      </c>
      <c r="H211" t="s">
        <v>15</v>
      </c>
      <c r="I211">
        <v>2014</v>
      </c>
      <c r="J211">
        <v>2014</v>
      </c>
      <c r="K211" t="s">
        <v>264</v>
      </c>
      <c r="L211">
        <v>27630</v>
      </c>
      <c r="M211" t="s">
        <v>16</v>
      </c>
      <c r="N211" t="s">
        <v>17</v>
      </c>
    </row>
    <row r="212" spans="1:14" x14ac:dyDescent="0.25">
      <c r="A212" t="s">
        <v>8</v>
      </c>
      <c r="B212" t="s">
        <v>263</v>
      </c>
      <c r="C212">
        <v>83</v>
      </c>
      <c r="D212" t="s">
        <v>90</v>
      </c>
      <c r="E212">
        <v>5110</v>
      </c>
      <c r="F212" t="s">
        <v>2</v>
      </c>
      <c r="G212">
        <v>6610</v>
      </c>
      <c r="H212" t="s">
        <v>15</v>
      </c>
      <c r="I212">
        <v>1999</v>
      </c>
      <c r="J212">
        <v>1999</v>
      </c>
      <c r="K212" t="s">
        <v>264</v>
      </c>
      <c r="L212">
        <v>34</v>
      </c>
      <c r="M212" t="s">
        <v>16</v>
      </c>
      <c r="N212" t="s">
        <v>17</v>
      </c>
    </row>
    <row r="213" spans="1:14" x14ac:dyDescent="0.25">
      <c r="A213" t="s">
        <v>8</v>
      </c>
      <c r="B213" t="s">
        <v>263</v>
      </c>
      <c r="C213">
        <v>83</v>
      </c>
      <c r="D213" t="s">
        <v>90</v>
      </c>
      <c r="E213">
        <v>5110</v>
      </c>
      <c r="F213" t="s">
        <v>2</v>
      </c>
      <c r="G213">
        <v>6610</v>
      </c>
      <c r="H213" t="s">
        <v>15</v>
      </c>
      <c r="I213">
        <v>2014</v>
      </c>
      <c r="J213">
        <v>2014</v>
      </c>
      <c r="K213" t="s">
        <v>264</v>
      </c>
      <c r="L213">
        <v>34</v>
      </c>
      <c r="M213" t="s">
        <v>16</v>
      </c>
      <c r="N213" t="s">
        <v>17</v>
      </c>
    </row>
    <row r="214" spans="1:14" x14ac:dyDescent="0.25">
      <c r="A214" t="s">
        <v>8</v>
      </c>
      <c r="B214" t="s">
        <v>263</v>
      </c>
      <c r="C214">
        <v>118</v>
      </c>
      <c r="D214" t="s">
        <v>121</v>
      </c>
      <c r="E214">
        <v>5110</v>
      </c>
      <c r="F214" t="s">
        <v>2</v>
      </c>
      <c r="G214">
        <v>6610</v>
      </c>
      <c r="H214" t="s">
        <v>15</v>
      </c>
      <c r="I214">
        <v>1999</v>
      </c>
      <c r="J214">
        <v>1999</v>
      </c>
      <c r="K214" t="s">
        <v>264</v>
      </c>
      <c r="L214">
        <v>144</v>
      </c>
      <c r="M214" t="s">
        <v>18</v>
      </c>
      <c r="N214" t="s">
        <v>19</v>
      </c>
    </row>
    <row r="215" spans="1:14" x14ac:dyDescent="0.25">
      <c r="A215" t="s">
        <v>8</v>
      </c>
      <c r="B215" t="s">
        <v>263</v>
      </c>
      <c r="C215">
        <v>118</v>
      </c>
      <c r="D215" t="s">
        <v>121</v>
      </c>
      <c r="E215">
        <v>5110</v>
      </c>
      <c r="F215" t="s">
        <v>2</v>
      </c>
      <c r="G215">
        <v>6610</v>
      </c>
      <c r="H215" t="s">
        <v>15</v>
      </c>
      <c r="I215">
        <v>2014</v>
      </c>
      <c r="J215">
        <v>2014</v>
      </c>
      <c r="K215" t="s">
        <v>264</v>
      </c>
      <c r="L215">
        <v>152.1</v>
      </c>
      <c r="M215" t="s">
        <v>16</v>
      </c>
      <c r="N215" t="s">
        <v>17</v>
      </c>
    </row>
    <row r="216" spans="1:14" x14ac:dyDescent="0.25">
      <c r="A216" t="s">
        <v>8</v>
      </c>
      <c r="B216" t="s">
        <v>263</v>
      </c>
      <c r="C216">
        <v>113</v>
      </c>
      <c r="D216" t="s">
        <v>116</v>
      </c>
      <c r="E216">
        <v>5110</v>
      </c>
      <c r="F216" t="s">
        <v>2</v>
      </c>
      <c r="G216">
        <v>6610</v>
      </c>
      <c r="H216" t="s">
        <v>15</v>
      </c>
      <c r="I216">
        <v>1999</v>
      </c>
      <c r="J216">
        <v>1999</v>
      </c>
      <c r="K216" t="s">
        <v>264</v>
      </c>
      <c r="L216">
        <v>10726</v>
      </c>
      <c r="M216" t="s">
        <v>13</v>
      </c>
      <c r="N216" t="s">
        <v>14</v>
      </c>
    </row>
    <row r="217" spans="1:14" x14ac:dyDescent="0.25">
      <c r="A217" t="s">
        <v>8</v>
      </c>
      <c r="B217" t="s">
        <v>263</v>
      </c>
      <c r="C217">
        <v>113</v>
      </c>
      <c r="D217" t="s">
        <v>116</v>
      </c>
      <c r="E217">
        <v>5110</v>
      </c>
      <c r="F217" t="s">
        <v>2</v>
      </c>
      <c r="G217">
        <v>6610</v>
      </c>
      <c r="H217" t="s">
        <v>15</v>
      </c>
      <c r="I217">
        <v>2014</v>
      </c>
      <c r="J217">
        <v>2014</v>
      </c>
      <c r="K217" t="s">
        <v>264</v>
      </c>
      <c r="L217">
        <v>10557.1</v>
      </c>
      <c r="M217" t="s">
        <v>21</v>
      </c>
      <c r="N217" t="s">
        <v>22</v>
      </c>
    </row>
    <row r="218" spans="1:14" x14ac:dyDescent="0.25">
      <c r="A218" t="s">
        <v>8</v>
      </c>
      <c r="B218" t="s">
        <v>263</v>
      </c>
      <c r="C218">
        <v>120</v>
      </c>
      <c r="D218" t="s">
        <v>123</v>
      </c>
      <c r="E218">
        <v>5110</v>
      </c>
      <c r="F218" t="s">
        <v>2</v>
      </c>
      <c r="G218">
        <v>6610</v>
      </c>
      <c r="H218" t="s">
        <v>15</v>
      </c>
      <c r="I218">
        <v>1999</v>
      </c>
      <c r="J218">
        <v>1999</v>
      </c>
      <c r="K218" t="s">
        <v>264</v>
      </c>
      <c r="L218">
        <v>1773</v>
      </c>
      <c r="M218" t="s">
        <v>16</v>
      </c>
      <c r="N218" t="s">
        <v>17</v>
      </c>
    </row>
    <row r="219" spans="1:14" x14ac:dyDescent="0.25">
      <c r="A219" t="s">
        <v>8</v>
      </c>
      <c r="B219" t="s">
        <v>263</v>
      </c>
      <c r="C219">
        <v>120</v>
      </c>
      <c r="D219" t="s">
        <v>123</v>
      </c>
      <c r="E219">
        <v>5110</v>
      </c>
      <c r="F219" t="s">
        <v>2</v>
      </c>
      <c r="G219">
        <v>6610</v>
      </c>
      <c r="H219" t="s">
        <v>15</v>
      </c>
      <c r="I219">
        <v>2014</v>
      </c>
      <c r="J219">
        <v>2014</v>
      </c>
      <c r="K219" t="s">
        <v>264</v>
      </c>
      <c r="L219">
        <v>2369</v>
      </c>
      <c r="M219" t="s">
        <v>16</v>
      </c>
      <c r="N219" t="s">
        <v>17</v>
      </c>
    </row>
    <row r="220" spans="1:14" x14ac:dyDescent="0.25">
      <c r="A220" t="s">
        <v>8</v>
      </c>
      <c r="B220" t="s">
        <v>263</v>
      </c>
      <c r="C220">
        <v>119</v>
      </c>
      <c r="D220" t="s">
        <v>122</v>
      </c>
      <c r="E220">
        <v>5110</v>
      </c>
      <c r="F220" t="s">
        <v>2</v>
      </c>
      <c r="G220">
        <v>6610</v>
      </c>
      <c r="H220" t="s">
        <v>15</v>
      </c>
      <c r="I220">
        <v>1999</v>
      </c>
      <c r="J220">
        <v>1999</v>
      </c>
      <c r="K220" t="s">
        <v>264</v>
      </c>
      <c r="L220">
        <v>1617</v>
      </c>
      <c r="M220" t="s">
        <v>13</v>
      </c>
      <c r="N220" t="s">
        <v>14</v>
      </c>
    </row>
    <row r="221" spans="1:14" x14ac:dyDescent="0.25">
      <c r="A221" t="s">
        <v>8</v>
      </c>
      <c r="B221" t="s">
        <v>263</v>
      </c>
      <c r="C221">
        <v>119</v>
      </c>
      <c r="D221" t="s">
        <v>122</v>
      </c>
      <c r="E221">
        <v>5110</v>
      </c>
      <c r="F221" t="s">
        <v>2</v>
      </c>
      <c r="G221">
        <v>6610</v>
      </c>
      <c r="H221" t="s">
        <v>15</v>
      </c>
      <c r="I221">
        <v>2014</v>
      </c>
      <c r="J221">
        <v>2014</v>
      </c>
      <c r="K221" t="s">
        <v>264</v>
      </c>
      <c r="L221">
        <v>1872</v>
      </c>
      <c r="M221" t="s">
        <v>13</v>
      </c>
      <c r="N221" t="s">
        <v>14</v>
      </c>
    </row>
    <row r="222" spans="1:14" x14ac:dyDescent="0.25">
      <c r="A222" t="s">
        <v>8</v>
      </c>
      <c r="B222" t="s">
        <v>263</v>
      </c>
      <c r="C222">
        <v>121</v>
      </c>
      <c r="D222" t="s">
        <v>124</v>
      </c>
      <c r="E222">
        <v>5110</v>
      </c>
      <c r="F222" t="s">
        <v>2</v>
      </c>
      <c r="G222">
        <v>6610</v>
      </c>
      <c r="H222" t="s">
        <v>15</v>
      </c>
      <c r="I222">
        <v>1999</v>
      </c>
      <c r="J222">
        <v>1999</v>
      </c>
      <c r="K222" t="s">
        <v>264</v>
      </c>
      <c r="L222">
        <v>582.5</v>
      </c>
      <c r="M222" t="s">
        <v>16</v>
      </c>
      <c r="N222" t="s">
        <v>17</v>
      </c>
    </row>
    <row r="223" spans="1:14" x14ac:dyDescent="0.25">
      <c r="A223" t="s">
        <v>8</v>
      </c>
      <c r="B223" t="s">
        <v>263</v>
      </c>
      <c r="C223">
        <v>121</v>
      </c>
      <c r="D223" t="s">
        <v>124</v>
      </c>
      <c r="E223">
        <v>5110</v>
      </c>
      <c r="F223" t="s">
        <v>2</v>
      </c>
      <c r="G223">
        <v>6610</v>
      </c>
      <c r="H223" t="s">
        <v>15</v>
      </c>
      <c r="I223">
        <v>2014</v>
      </c>
      <c r="J223">
        <v>2014</v>
      </c>
      <c r="K223" t="s">
        <v>264</v>
      </c>
      <c r="L223">
        <v>658</v>
      </c>
      <c r="M223" t="s">
        <v>16</v>
      </c>
      <c r="N223" t="s">
        <v>17</v>
      </c>
    </row>
    <row r="224" spans="1:14" x14ac:dyDescent="0.25">
      <c r="A224" t="s">
        <v>8</v>
      </c>
      <c r="B224" t="s">
        <v>263</v>
      </c>
      <c r="C224">
        <v>122</v>
      </c>
      <c r="D224" t="s">
        <v>125</v>
      </c>
      <c r="E224">
        <v>5110</v>
      </c>
      <c r="F224" t="s">
        <v>2</v>
      </c>
      <c r="G224">
        <v>6610</v>
      </c>
      <c r="H224" t="s">
        <v>15</v>
      </c>
      <c r="I224">
        <v>1999</v>
      </c>
      <c r="J224">
        <v>1999</v>
      </c>
      <c r="K224" t="s">
        <v>264</v>
      </c>
      <c r="L224">
        <v>2329</v>
      </c>
      <c r="M224" t="s">
        <v>18</v>
      </c>
      <c r="N224" t="s">
        <v>19</v>
      </c>
    </row>
    <row r="225" spans="1:14" x14ac:dyDescent="0.25">
      <c r="A225" t="s">
        <v>8</v>
      </c>
      <c r="B225" t="s">
        <v>263</v>
      </c>
      <c r="C225">
        <v>122</v>
      </c>
      <c r="D225" t="s">
        <v>125</v>
      </c>
      <c r="E225">
        <v>5110</v>
      </c>
      <c r="F225" t="s">
        <v>2</v>
      </c>
      <c r="G225">
        <v>6610</v>
      </c>
      <c r="H225" t="s">
        <v>15</v>
      </c>
      <c r="I225">
        <v>2014</v>
      </c>
      <c r="J225">
        <v>2014</v>
      </c>
      <c r="K225" t="s">
        <v>264</v>
      </c>
      <c r="L225">
        <v>2277.3000000000002</v>
      </c>
      <c r="M225" t="s">
        <v>16</v>
      </c>
      <c r="N225" t="s">
        <v>17</v>
      </c>
    </row>
    <row r="226" spans="1:14" x14ac:dyDescent="0.25">
      <c r="A226" t="s">
        <v>8</v>
      </c>
      <c r="B226" t="s">
        <v>263</v>
      </c>
      <c r="C226">
        <v>123</v>
      </c>
      <c r="D226" t="s">
        <v>126</v>
      </c>
      <c r="E226">
        <v>5110</v>
      </c>
      <c r="F226" t="s">
        <v>2</v>
      </c>
      <c r="G226">
        <v>6610</v>
      </c>
      <c r="H226" t="s">
        <v>15</v>
      </c>
      <c r="I226">
        <v>1999</v>
      </c>
      <c r="J226">
        <v>1999</v>
      </c>
      <c r="K226" t="s">
        <v>264</v>
      </c>
      <c r="L226">
        <v>2590</v>
      </c>
      <c r="M226" t="s">
        <v>16</v>
      </c>
      <c r="N226" t="s">
        <v>17</v>
      </c>
    </row>
    <row r="227" spans="1:14" x14ac:dyDescent="0.25">
      <c r="A227" t="s">
        <v>8</v>
      </c>
      <c r="B227" t="s">
        <v>263</v>
      </c>
      <c r="C227">
        <v>123</v>
      </c>
      <c r="D227" t="s">
        <v>126</v>
      </c>
      <c r="E227">
        <v>5110</v>
      </c>
      <c r="F227" t="s">
        <v>2</v>
      </c>
      <c r="G227">
        <v>6610</v>
      </c>
      <c r="H227" t="s">
        <v>15</v>
      </c>
      <c r="I227">
        <v>2014</v>
      </c>
      <c r="J227">
        <v>2014</v>
      </c>
      <c r="K227" t="s">
        <v>264</v>
      </c>
      <c r="L227">
        <v>2700</v>
      </c>
      <c r="M227" t="s">
        <v>16</v>
      </c>
      <c r="N227" t="s">
        <v>17</v>
      </c>
    </row>
    <row r="228" spans="1:14" x14ac:dyDescent="0.25">
      <c r="A228" t="s">
        <v>8</v>
      </c>
      <c r="B228" t="s">
        <v>263</v>
      </c>
      <c r="C228">
        <v>124</v>
      </c>
      <c r="D228" t="s">
        <v>127</v>
      </c>
      <c r="E228">
        <v>5110</v>
      </c>
      <c r="F228" t="s">
        <v>2</v>
      </c>
      <c r="G228">
        <v>6610</v>
      </c>
      <c r="H228" t="s">
        <v>15</v>
      </c>
      <c r="I228">
        <v>1999</v>
      </c>
      <c r="J228">
        <v>1999</v>
      </c>
      <c r="K228" t="s">
        <v>264</v>
      </c>
      <c r="L228">
        <v>15450</v>
      </c>
      <c r="M228" t="s">
        <v>18</v>
      </c>
      <c r="N228" t="s">
        <v>19</v>
      </c>
    </row>
    <row r="229" spans="1:14" x14ac:dyDescent="0.25">
      <c r="A229" t="s">
        <v>8</v>
      </c>
      <c r="B229" t="s">
        <v>263</v>
      </c>
      <c r="C229">
        <v>124</v>
      </c>
      <c r="D229" t="s">
        <v>127</v>
      </c>
      <c r="E229">
        <v>5110</v>
      </c>
      <c r="F229" t="s">
        <v>2</v>
      </c>
      <c r="G229">
        <v>6610</v>
      </c>
      <c r="H229" t="s">
        <v>15</v>
      </c>
      <c r="I229">
        <v>2014</v>
      </c>
      <c r="J229">
        <v>2014</v>
      </c>
      <c r="K229" t="s">
        <v>264</v>
      </c>
      <c r="L229">
        <v>15350</v>
      </c>
      <c r="M229" t="s">
        <v>16</v>
      </c>
      <c r="N229" t="s">
        <v>17</v>
      </c>
    </row>
    <row r="230" spans="1:14" x14ac:dyDescent="0.25">
      <c r="A230" t="s">
        <v>8</v>
      </c>
      <c r="B230" t="s">
        <v>263</v>
      </c>
      <c r="C230">
        <v>125</v>
      </c>
      <c r="D230" t="s">
        <v>128</v>
      </c>
      <c r="E230">
        <v>5110</v>
      </c>
      <c r="F230" t="s">
        <v>2</v>
      </c>
      <c r="G230">
        <v>6610</v>
      </c>
      <c r="H230" t="s">
        <v>15</v>
      </c>
      <c r="I230">
        <v>1999</v>
      </c>
      <c r="J230">
        <v>1999</v>
      </c>
      <c r="K230" t="s">
        <v>264</v>
      </c>
      <c r="L230">
        <v>7</v>
      </c>
      <c r="M230" t="s">
        <v>16</v>
      </c>
      <c r="N230" t="s">
        <v>17</v>
      </c>
    </row>
    <row r="231" spans="1:14" x14ac:dyDescent="0.25">
      <c r="A231" t="s">
        <v>8</v>
      </c>
      <c r="B231" t="s">
        <v>263</v>
      </c>
      <c r="C231">
        <v>125</v>
      </c>
      <c r="D231" t="s">
        <v>128</v>
      </c>
      <c r="E231">
        <v>5110</v>
      </c>
      <c r="F231" t="s">
        <v>2</v>
      </c>
      <c r="G231">
        <v>6610</v>
      </c>
      <c r="H231" t="s">
        <v>15</v>
      </c>
      <c r="I231">
        <v>2014</v>
      </c>
      <c r="J231">
        <v>2014</v>
      </c>
      <c r="K231" t="s">
        <v>264</v>
      </c>
      <c r="L231">
        <v>5.32</v>
      </c>
      <c r="M231" t="s">
        <v>16</v>
      </c>
      <c r="N231" t="s">
        <v>17</v>
      </c>
    </row>
    <row r="232" spans="1:14" x14ac:dyDescent="0.25">
      <c r="A232" t="s">
        <v>8</v>
      </c>
      <c r="B232" t="s">
        <v>263</v>
      </c>
      <c r="C232">
        <v>126</v>
      </c>
      <c r="D232" t="s">
        <v>129</v>
      </c>
      <c r="E232">
        <v>5110</v>
      </c>
      <c r="F232" t="s">
        <v>2</v>
      </c>
      <c r="G232">
        <v>6610</v>
      </c>
      <c r="H232" t="s">
        <v>15</v>
      </c>
      <c r="I232">
        <v>1999</v>
      </c>
      <c r="J232">
        <v>1999</v>
      </c>
      <c r="K232" t="s">
        <v>264</v>
      </c>
      <c r="L232">
        <v>3496</v>
      </c>
      <c r="M232" t="s">
        <v>21</v>
      </c>
      <c r="N232" t="s">
        <v>22</v>
      </c>
    </row>
    <row r="233" spans="1:14" x14ac:dyDescent="0.25">
      <c r="A233" t="s">
        <v>8</v>
      </c>
      <c r="B233" t="s">
        <v>263</v>
      </c>
      <c r="C233">
        <v>126</v>
      </c>
      <c r="D233" t="s">
        <v>129</v>
      </c>
      <c r="E233">
        <v>5110</v>
      </c>
      <c r="F233" t="s">
        <v>2</v>
      </c>
      <c r="G233">
        <v>6610</v>
      </c>
      <c r="H233" t="s">
        <v>15</v>
      </c>
      <c r="I233">
        <v>2014</v>
      </c>
      <c r="J233">
        <v>2014</v>
      </c>
      <c r="K233" t="s">
        <v>264</v>
      </c>
      <c r="L233">
        <v>2952.4</v>
      </c>
      <c r="M233" t="s">
        <v>13</v>
      </c>
      <c r="N233" t="s">
        <v>14</v>
      </c>
    </row>
    <row r="234" spans="1:14" x14ac:dyDescent="0.25">
      <c r="A234" t="s">
        <v>8</v>
      </c>
      <c r="B234" t="s">
        <v>263</v>
      </c>
      <c r="C234">
        <v>256</v>
      </c>
      <c r="D234" t="s">
        <v>238</v>
      </c>
      <c r="E234">
        <v>5110</v>
      </c>
      <c r="F234" t="s">
        <v>2</v>
      </c>
      <c r="G234">
        <v>6610</v>
      </c>
      <c r="H234" t="s">
        <v>15</v>
      </c>
      <c r="I234">
        <v>2014</v>
      </c>
      <c r="J234">
        <v>2014</v>
      </c>
      <c r="K234" t="s">
        <v>264</v>
      </c>
      <c r="L234">
        <v>130.99</v>
      </c>
      <c r="M234" t="s">
        <v>13</v>
      </c>
      <c r="N234" t="s">
        <v>14</v>
      </c>
    </row>
    <row r="235" spans="1:14" x14ac:dyDescent="0.25">
      <c r="A235" t="s">
        <v>8</v>
      </c>
      <c r="B235" t="s">
        <v>263</v>
      </c>
      <c r="C235">
        <v>129</v>
      </c>
      <c r="D235" t="s">
        <v>1</v>
      </c>
      <c r="E235">
        <v>5110</v>
      </c>
      <c r="F235" t="s">
        <v>2</v>
      </c>
      <c r="G235">
        <v>6610</v>
      </c>
      <c r="H235" t="s">
        <v>15</v>
      </c>
      <c r="I235">
        <v>1999</v>
      </c>
      <c r="J235">
        <v>1999</v>
      </c>
      <c r="K235" t="s">
        <v>264</v>
      </c>
      <c r="L235">
        <v>39500</v>
      </c>
      <c r="M235" t="s">
        <v>16</v>
      </c>
      <c r="N235" t="s">
        <v>17</v>
      </c>
    </row>
    <row r="236" spans="1:14" x14ac:dyDescent="0.25">
      <c r="A236" t="s">
        <v>8</v>
      </c>
      <c r="B236" t="s">
        <v>263</v>
      </c>
      <c r="C236">
        <v>129</v>
      </c>
      <c r="D236" t="s">
        <v>1</v>
      </c>
      <c r="E236">
        <v>5110</v>
      </c>
      <c r="F236" t="s">
        <v>2</v>
      </c>
      <c r="G236">
        <v>6610</v>
      </c>
      <c r="H236" t="s">
        <v>15</v>
      </c>
      <c r="I236">
        <v>2014</v>
      </c>
      <c r="J236">
        <v>2014</v>
      </c>
      <c r="K236" t="s">
        <v>264</v>
      </c>
      <c r="L236">
        <v>41415</v>
      </c>
      <c r="M236" t="s">
        <v>16</v>
      </c>
      <c r="N236" t="s">
        <v>17</v>
      </c>
    </row>
    <row r="237" spans="1:14" x14ac:dyDescent="0.25">
      <c r="A237" t="s">
        <v>8</v>
      </c>
      <c r="B237" t="s">
        <v>263</v>
      </c>
      <c r="C237">
        <v>130</v>
      </c>
      <c r="D237" t="s">
        <v>131</v>
      </c>
      <c r="E237">
        <v>5110</v>
      </c>
      <c r="F237" t="s">
        <v>2</v>
      </c>
      <c r="G237">
        <v>6610</v>
      </c>
      <c r="H237" t="s">
        <v>15</v>
      </c>
      <c r="I237">
        <v>1999</v>
      </c>
      <c r="J237">
        <v>1999</v>
      </c>
      <c r="K237" t="s">
        <v>264</v>
      </c>
      <c r="L237">
        <v>4680</v>
      </c>
      <c r="M237" t="s">
        <v>16</v>
      </c>
      <c r="N237" t="s">
        <v>17</v>
      </c>
    </row>
    <row r="238" spans="1:14" x14ac:dyDescent="0.25">
      <c r="A238" t="s">
        <v>8</v>
      </c>
      <c r="B238" t="s">
        <v>263</v>
      </c>
      <c r="C238">
        <v>130</v>
      </c>
      <c r="D238" t="s">
        <v>131</v>
      </c>
      <c r="E238">
        <v>5110</v>
      </c>
      <c r="F238" t="s">
        <v>2</v>
      </c>
      <c r="G238">
        <v>6610</v>
      </c>
      <c r="H238" t="s">
        <v>15</v>
      </c>
      <c r="I238">
        <v>2014</v>
      </c>
      <c r="J238">
        <v>2014</v>
      </c>
      <c r="K238" t="s">
        <v>264</v>
      </c>
      <c r="L238">
        <v>5790</v>
      </c>
      <c r="M238" t="s">
        <v>16</v>
      </c>
      <c r="N238" t="s">
        <v>17</v>
      </c>
    </row>
    <row r="239" spans="1:14" x14ac:dyDescent="0.25">
      <c r="A239" t="s">
        <v>8</v>
      </c>
      <c r="B239" t="s">
        <v>263</v>
      </c>
      <c r="C239">
        <v>131</v>
      </c>
      <c r="D239" t="s">
        <v>132</v>
      </c>
      <c r="E239">
        <v>5110</v>
      </c>
      <c r="F239" t="s">
        <v>2</v>
      </c>
      <c r="G239">
        <v>6610</v>
      </c>
      <c r="H239" t="s">
        <v>15</v>
      </c>
      <c r="I239">
        <v>1999</v>
      </c>
      <c r="J239">
        <v>1999</v>
      </c>
      <c r="K239" t="s">
        <v>264</v>
      </c>
      <c r="L239">
        <v>7021</v>
      </c>
      <c r="M239" t="s">
        <v>16</v>
      </c>
      <c r="N239" t="s">
        <v>17</v>
      </c>
    </row>
    <row r="240" spans="1:14" x14ac:dyDescent="0.25">
      <c r="A240" t="s">
        <v>8</v>
      </c>
      <c r="B240" t="s">
        <v>263</v>
      </c>
      <c r="C240">
        <v>131</v>
      </c>
      <c r="D240" t="s">
        <v>132</v>
      </c>
      <c r="E240">
        <v>5110</v>
      </c>
      <c r="F240" t="s">
        <v>2</v>
      </c>
      <c r="G240">
        <v>6610</v>
      </c>
      <c r="H240" t="s">
        <v>15</v>
      </c>
      <c r="I240">
        <v>2014</v>
      </c>
      <c r="J240">
        <v>2014</v>
      </c>
      <c r="K240" t="s">
        <v>264</v>
      </c>
      <c r="L240">
        <v>7839</v>
      </c>
      <c r="M240" t="s">
        <v>16</v>
      </c>
      <c r="N240" t="s">
        <v>17</v>
      </c>
    </row>
    <row r="241" spans="1:14" x14ac:dyDescent="0.25">
      <c r="A241" t="s">
        <v>8</v>
      </c>
      <c r="B241" t="s">
        <v>263</v>
      </c>
      <c r="C241">
        <v>132</v>
      </c>
      <c r="D241" t="s">
        <v>133</v>
      </c>
      <c r="E241">
        <v>5110</v>
      </c>
      <c r="F241" t="s">
        <v>2</v>
      </c>
      <c r="G241">
        <v>6610</v>
      </c>
      <c r="H241" t="s">
        <v>15</v>
      </c>
      <c r="I241">
        <v>1999</v>
      </c>
      <c r="J241">
        <v>1999</v>
      </c>
      <c r="K241" t="s">
        <v>264</v>
      </c>
      <c r="L241">
        <v>8</v>
      </c>
      <c r="M241" t="s">
        <v>16</v>
      </c>
      <c r="N241" t="s">
        <v>17</v>
      </c>
    </row>
    <row r="242" spans="1:14" x14ac:dyDescent="0.25">
      <c r="A242" t="s">
        <v>8</v>
      </c>
      <c r="B242" t="s">
        <v>263</v>
      </c>
      <c r="C242">
        <v>132</v>
      </c>
      <c r="D242" t="s">
        <v>133</v>
      </c>
      <c r="E242">
        <v>5110</v>
      </c>
      <c r="F242" t="s">
        <v>2</v>
      </c>
      <c r="G242">
        <v>6610</v>
      </c>
      <c r="H242" t="s">
        <v>15</v>
      </c>
      <c r="I242">
        <v>2014</v>
      </c>
      <c r="J242">
        <v>2014</v>
      </c>
      <c r="K242" t="s">
        <v>264</v>
      </c>
      <c r="L242">
        <v>7.9</v>
      </c>
      <c r="M242" t="s">
        <v>16</v>
      </c>
      <c r="N242" t="s">
        <v>17</v>
      </c>
    </row>
    <row r="243" spans="1:14" x14ac:dyDescent="0.25">
      <c r="A243" t="s">
        <v>8</v>
      </c>
      <c r="B243" t="s">
        <v>263</v>
      </c>
      <c r="C243">
        <v>133</v>
      </c>
      <c r="D243" t="s">
        <v>134</v>
      </c>
      <c r="E243">
        <v>5110</v>
      </c>
      <c r="F243" t="s">
        <v>2</v>
      </c>
      <c r="G243">
        <v>6610</v>
      </c>
      <c r="H243" t="s">
        <v>15</v>
      </c>
      <c r="I243">
        <v>1999</v>
      </c>
      <c r="J243">
        <v>1999</v>
      </c>
      <c r="K243" t="s">
        <v>264</v>
      </c>
      <c r="L243">
        <v>37650</v>
      </c>
      <c r="M243" t="s">
        <v>16</v>
      </c>
      <c r="N243" t="s">
        <v>17</v>
      </c>
    </row>
    <row r="244" spans="1:14" x14ac:dyDescent="0.25">
      <c r="A244" t="s">
        <v>8</v>
      </c>
      <c r="B244" t="s">
        <v>263</v>
      </c>
      <c r="C244">
        <v>133</v>
      </c>
      <c r="D244" t="s">
        <v>134</v>
      </c>
      <c r="E244">
        <v>5110</v>
      </c>
      <c r="F244" t="s">
        <v>2</v>
      </c>
      <c r="G244">
        <v>6610</v>
      </c>
      <c r="H244" t="s">
        <v>15</v>
      </c>
      <c r="I244">
        <v>2014</v>
      </c>
      <c r="J244">
        <v>2014</v>
      </c>
      <c r="K244" t="s">
        <v>264</v>
      </c>
      <c r="L244">
        <v>41201</v>
      </c>
      <c r="M244" t="s">
        <v>16</v>
      </c>
      <c r="N244" t="s">
        <v>17</v>
      </c>
    </row>
    <row r="245" spans="1:14" x14ac:dyDescent="0.25">
      <c r="A245" t="s">
        <v>8</v>
      </c>
      <c r="B245" t="s">
        <v>263</v>
      </c>
      <c r="C245">
        <v>134</v>
      </c>
      <c r="D245" t="s">
        <v>135</v>
      </c>
      <c r="E245">
        <v>5110</v>
      </c>
      <c r="F245" t="s">
        <v>2</v>
      </c>
      <c r="G245">
        <v>6610</v>
      </c>
      <c r="H245" t="s">
        <v>15</v>
      </c>
      <c r="I245">
        <v>1999</v>
      </c>
      <c r="J245">
        <v>1999</v>
      </c>
      <c r="K245" t="s">
        <v>264</v>
      </c>
      <c r="L245">
        <v>9</v>
      </c>
      <c r="M245" t="s">
        <v>13</v>
      </c>
      <c r="N245" t="s">
        <v>14</v>
      </c>
    </row>
    <row r="246" spans="1:14" x14ac:dyDescent="0.25">
      <c r="A246" t="s">
        <v>8</v>
      </c>
      <c r="B246" t="s">
        <v>263</v>
      </c>
      <c r="C246">
        <v>134</v>
      </c>
      <c r="D246" t="s">
        <v>135</v>
      </c>
      <c r="E246">
        <v>5110</v>
      </c>
      <c r="F246" t="s">
        <v>2</v>
      </c>
      <c r="G246">
        <v>6610</v>
      </c>
      <c r="H246" t="s">
        <v>15</v>
      </c>
      <c r="I246">
        <v>2014</v>
      </c>
      <c r="J246">
        <v>2014</v>
      </c>
      <c r="K246" t="s">
        <v>264</v>
      </c>
      <c r="L246">
        <v>10.23</v>
      </c>
      <c r="M246" t="s">
        <v>13</v>
      </c>
      <c r="N246" t="s">
        <v>14</v>
      </c>
    </row>
    <row r="247" spans="1:14" x14ac:dyDescent="0.25">
      <c r="A247" t="s">
        <v>8</v>
      </c>
      <c r="B247" t="s">
        <v>263</v>
      </c>
      <c r="C247">
        <v>127</v>
      </c>
      <c r="D247" t="s">
        <v>130</v>
      </c>
      <c r="E247">
        <v>5110</v>
      </c>
      <c r="F247" t="s">
        <v>2</v>
      </c>
      <c r="G247">
        <v>6610</v>
      </c>
      <c r="H247" t="s">
        <v>15</v>
      </c>
      <c r="I247">
        <v>1999</v>
      </c>
      <c r="J247">
        <v>1999</v>
      </c>
      <c r="K247" t="s">
        <v>264</v>
      </c>
      <c r="L247">
        <v>12</v>
      </c>
      <c r="M247" t="s">
        <v>16</v>
      </c>
      <c r="N247" t="s">
        <v>17</v>
      </c>
    </row>
    <row r="248" spans="1:14" x14ac:dyDescent="0.25">
      <c r="A248" t="s">
        <v>8</v>
      </c>
      <c r="B248" t="s">
        <v>263</v>
      </c>
      <c r="C248">
        <v>127</v>
      </c>
      <c r="D248" t="s">
        <v>130</v>
      </c>
      <c r="E248">
        <v>5110</v>
      </c>
      <c r="F248" t="s">
        <v>2</v>
      </c>
      <c r="G248">
        <v>6610</v>
      </c>
      <c r="H248" t="s">
        <v>15</v>
      </c>
      <c r="I248">
        <v>2014</v>
      </c>
      <c r="J248">
        <v>2014</v>
      </c>
      <c r="K248" t="s">
        <v>264</v>
      </c>
      <c r="L248">
        <v>11.5</v>
      </c>
      <c r="M248" t="s">
        <v>16</v>
      </c>
      <c r="N248" t="s">
        <v>17</v>
      </c>
    </row>
    <row r="249" spans="1:14" x14ac:dyDescent="0.25">
      <c r="A249" t="s">
        <v>8</v>
      </c>
      <c r="B249" t="s">
        <v>263</v>
      </c>
      <c r="C249">
        <v>135</v>
      </c>
      <c r="D249" t="s">
        <v>136</v>
      </c>
      <c r="E249">
        <v>5110</v>
      </c>
      <c r="F249" t="s">
        <v>2</v>
      </c>
      <c r="G249">
        <v>6610</v>
      </c>
      <c r="H249" t="s">
        <v>15</v>
      </c>
      <c r="I249">
        <v>1999</v>
      </c>
      <c r="J249">
        <v>1999</v>
      </c>
      <c r="K249" t="s">
        <v>264</v>
      </c>
      <c r="L249">
        <v>34</v>
      </c>
      <c r="M249" t="s">
        <v>13</v>
      </c>
      <c r="N249" t="s">
        <v>14</v>
      </c>
    </row>
    <row r="250" spans="1:14" x14ac:dyDescent="0.25">
      <c r="A250" t="s">
        <v>8</v>
      </c>
      <c r="B250" t="s">
        <v>263</v>
      </c>
      <c r="C250">
        <v>135</v>
      </c>
      <c r="D250" t="s">
        <v>136</v>
      </c>
      <c r="E250">
        <v>5110</v>
      </c>
      <c r="F250" t="s">
        <v>2</v>
      </c>
      <c r="G250">
        <v>6610</v>
      </c>
      <c r="H250" t="s">
        <v>15</v>
      </c>
      <c r="I250">
        <v>2014</v>
      </c>
      <c r="J250">
        <v>2014</v>
      </c>
      <c r="K250" t="s">
        <v>264</v>
      </c>
      <c r="L250">
        <v>31.6</v>
      </c>
      <c r="M250" t="s">
        <v>21</v>
      </c>
      <c r="N250" t="s">
        <v>22</v>
      </c>
    </row>
    <row r="251" spans="1:14" x14ac:dyDescent="0.25">
      <c r="A251" t="s">
        <v>8</v>
      </c>
      <c r="B251" t="s">
        <v>263</v>
      </c>
      <c r="C251">
        <v>136</v>
      </c>
      <c r="D251" t="s">
        <v>137</v>
      </c>
      <c r="E251">
        <v>5110</v>
      </c>
      <c r="F251" t="s">
        <v>2</v>
      </c>
      <c r="G251">
        <v>6610</v>
      </c>
      <c r="H251" t="s">
        <v>15</v>
      </c>
      <c r="I251">
        <v>1999</v>
      </c>
      <c r="J251">
        <v>1999</v>
      </c>
      <c r="K251" t="s">
        <v>264</v>
      </c>
      <c r="L251">
        <v>39750</v>
      </c>
      <c r="M251" t="s">
        <v>18</v>
      </c>
      <c r="N251" t="s">
        <v>19</v>
      </c>
    </row>
    <row r="252" spans="1:14" x14ac:dyDescent="0.25">
      <c r="A252" t="s">
        <v>8</v>
      </c>
      <c r="B252" t="s">
        <v>263</v>
      </c>
      <c r="C252">
        <v>136</v>
      </c>
      <c r="D252" t="s">
        <v>137</v>
      </c>
      <c r="E252">
        <v>5110</v>
      </c>
      <c r="F252" t="s">
        <v>2</v>
      </c>
      <c r="G252">
        <v>6610</v>
      </c>
      <c r="H252" t="s">
        <v>15</v>
      </c>
      <c r="I252">
        <v>2014</v>
      </c>
      <c r="J252">
        <v>2014</v>
      </c>
      <c r="K252" t="s">
        <v>264</v>
      </c>
      <c r="L252">
        <v>39711</v>
      </c>
      <c r="M252" t="s">
        <v>16</v>
      </c>
      <c r="N252" t="s">
        <v>17</v>
      </c>
    </row>
    <row r="253" spans="1:14" x14ac:dyDescent="0.25">
      <c r="A253" t="s">
        <v>8</v>
      </c>
      <c r="B253" t="s">
        <v>263</v>
      </c>
      <c r="C253">
        <v>137</v>
      </c>
      <c r="D253" t="s">
        <v>138</v>
      </c>
      <c r="E253">
        <v>5110</v>
      </c>
      <c r="F253" t="s">
        <v>2</v>
      </c>
      <c r="G253">
        <v>6610</v>
      </c>
      <c r="H253" t="s">
        <v>15</v>
      </c>
      <c r="I253">
        <v>1999</v>
      </c>
      <c r="J253">
        <v>1999</v>
      </c>
      <c r="K253" t="s">
        <v>264</v>
      </c>
      <c r="L253">
        <v>100</v>
      </c>
      <c r="M253" t="s">
        <v>16</v>
      </c>
      <c r="N253" t="s">
        <v>17</v>
      </c>
    </row>
    <row r="254" spans="1:14" x14ac:dyDescent="0.25">
      <c r="A254" t="s">
        <v>8</v>
      </c>
      <c r="B254" t="s">
        <v>263</v>
      </c>
      <c r="C254">
        <v>137</v>
      </c>
      <c r="D254" t="s">
        <v>138</v>
      </c>
      <c r="E254">
        <v>5110</v>
      </c>
      <c r="F254" t="s">
        <v>2</v>
      </c>
      <c r="G254">
        <v>6610</v>
      </c>
      <c r="H254" t="s">
        <v>15</v>
      </c>
      <c r="I254">
        <v>2014</v>
      </c>
      <c r="J254">
        <v>2014</v>
      </c>
      <c r="K254" t="s">
        <v>264</v>
      </c>
      <c r="L254">
        <v>86</v>
      </c>
      <c r="M254" t="s">
        <v>16</v>
      </c>
      <c r="N254" t="s">
        <v>17</v>
      </c>
    </row>
    <row r="255" spans="1:14" x14ac:dyDescent="0.25">
      <c r="A255" t="s">
        <v>8</v>
      </c>
      <c r="B255" t="s">
        <v>263</v>
      </c>
      <c r="C255">
        <v>270</v>
      </c>
      <c r="D255" t="s">
        <v>241</v>
      </c>
      <c r="E255">
        <v>5110</v>
      </c>
      <c r="F255" t="s">
        <v>2</v>
      </c>
      <c r="G255">
        <v>6610</v>
      </c>
      <c r="H255" t="s">
        <v>15</v>
      </c>
      <c r="I255">
        <v>1999</v>
      </c>
      <c r="J255">
        <v>1999</v>
      </c>
      <c r="K255" t="s">
        <v>264</v>
      </c>
      <c r="L255">
        <v>20</v>
      </c>
      <c r="M255" t="s">
        <v>16</v>
      </c>
      <c r="N255" t="s">
        <v>17</v>
      </c>
    </row>
    <row r="256" spans="1:14" x14ac:dyDescent="0.25">
      <c r="A256" t="s">
        <v>8</v>
      </c>
      <c r="B256" t="s">
        <v>263</v>
      </c>
      <c r="C256">
        <v>270</v>
      </c>
      <c r="D256" t="s">
        <v>241</v>
      </c>
      <c r="E256">
        <v>5110</v>
      </c>
      <c r="F256" t="s">
        <v>2</v>
      </c>
      <c r="G256">
        <v>6610</v>
      </c>
      <c r="H256" t="s">
        <v>15</v>
      </c>
      <c r="I256">
        <v>2014</v>
      </c>
      <c r="J256">
        <v>2014</v>
      </c>
      <c r="K256" t="s">
        <v>264</v>
      </c>
      <c r="L256">
        <v>12.16</v>
      </c>
      <c r="M256" t="s">
        <v>16</v>
      </c>
      <c r="N256" t="s">
        <v>17</v>
      </c>
    </row>
    <row r="257" spans="1:14" x14ac:dyDescent="0.25">
      <c r="A257" t="s">
        <v>8</v>
      </c>
      <c r="B257" t="s">
        <v>263</v>
      </c>
      <c r="C257">
        <v>138</v>
      </c>
      <c r="D257" t="s">
        <v>139</v>
      </c>
      <c r="E257">
        <v>5110</v>
      </c>
      <c r="F257" t="s">
        <v>2</v>
      </c>
      <c r="G257">
        <v>6610</v>
      </c>
      <c r="H257" t="s">
        <v>15</v>
      </c>
      <c r="I257">
        <v>1999</v>
      </c>
      <c r="J257">
        <v>1999</v>
      </c>
      <c r="K257" t="s">
        <v>264</v>
      </c>
      <c r="L257">
        <v>106326</v>
      </c>
      <c r="M257" t="s">
        <v>16</v>
      </c>
      <c r="N257" t="s">
        <v>17</v>
      </c>
    </row>
    <row r="258" spans="1:14" x14ac:dyDescent="0.25">
      <c r="A258" t="s">
        <v>8</v>
      </c>
      <c r="B258" t="s">
        <v>263</v>
      </c>
      <c r="C258">
        <v>138</v>
      </c>
      <c r="D258" t="s">
        <v>139</v>
      </c>
      <c r="E258">
        <v>5110</v>
      </c>
      <c r="F258" t="s">
        <v>2</v>
      </c>
      <c r="G258">
        <v>6610</v>
      </c>
      <c r="H258" t="s">
        <v>15</v>
      </c>
      <c r="I258">
        <v>2014</v>
      </c>
      <c r="J258">
        <v>2014</v>
      </c>
      <c r="K258" t="s">
        <v>264</v>
      </c>
      <c r="L258">
        <v>106705</v>
      </c>
      <c r="M258" t="s">
        <v>16</v>
      </c>
      <c r="N258" t="s">
        <v>17</v>
      </c>
    </row>
    <row r="259" spans="1:14" x14ac:dyDescent="0.25">
      <c r="A259" t="s">
        <v>8</v>
      </c>
      <c r="B259" t="s">
        <v>263</v>
      </c>
      <c r="C259">
        <v>145</v>
      </c>
      <c r="D259" t="s">
        <v>144</v>
      </c>
      <c r="E259">
        <v>5110</v>
      </c>
      <c r="F259" t="s">
        <v>2</v>
      </c>
      <c r="G259">
        <v>6610</v>
      </c>
      <c r="H259" t="s">
        <v>15</v>
      </c>
      <c r="I259">
        <v>1999</v>
      </c>
      <c r="J259">
        <v>1999</v>
      </c>
      <c r="K259" t="s">
        <v>264</v>
      </c>
      <c r="L259">
        <v>22.5</v>
      </c>
      <c r="M259" t="s">
        <v>16</v>
      </c>
      <c r="N259" t="s">
        <v>17</v>
      </c>
    </row>
    <row r="260" spans="1:14" x14ac:dyDescent="0.25">
      <c r="A260" t="s">
        <v>8</v>
      </c>
      <c r="B260" t="s">
        <v>263</v>
      </c>
      <c r="C260">
        <v>145</v>
      </c>
      <c r="D260" t="s">
        <v>144</v>
      </c>
      <c r="E260">
        <v>5110</v>
      </c>
      <c r="F260" t="s">
        <v>2</v>
      </c>
      <c r="G260">
        <v>6610</v>
      </c>
      <c r="H260" t="s">
        <v>15</v>
      </c>
      <c r="I260">
        <v>2014</v>
      </c>
      <c r="J260">
        <v>2014</v>
      </c>
      <c r="K260" t="s">
        <v>264</v>
      </c>
      <c r="L260">
        <v>22</v>
      </c>
      <c r="M260" t="s">
        <v>16</v>
      </c>
      <c r="N260" t="s">
        <v>17</v>
      </c>
    </row>
    <row r="261" spans="1:14" x14ac:dyDescent="0.25">
      <c r="A261" t="s">
        <v>8</v>
      </c>
      <c r="B261" t="s">
        <v>263</v>
      </c>
      <c r="C261">
        <v>141</v>
      </c>
      <c r="D261" t="s">
        <v>140</v>
      </c>
      <c r="E261">
        <v>5110</v>
      </c>
      <c r="F261" t="s">
        <v>2</v>
      </c>
      <c r="G261">
        <v>6610</v>
      </c>
      <c r="H261" t="s">
        <v>15</v>
      </c>
      <c r="I261">
        <v>1999</v>
      </c>
      <c r="J261">
        <v>1999</v>
      </c>
      <c r="K261" t="s">
        <v>264</v>
      </c>
      <c r="L261">
        <v>130282</v>
      </c>
      <c r="M261" t="s">
        <v>13</v>
      </c>
      <c r="N261" t="s">
        <v>14</v>
      </c>
    </row>
    <row r="262" spans="1:14" x14ac:dyDescent="0.25">
      <c r="A262" t="s">
        <v>8</v>
      </c>
      <c r="B262" t="s">
        <v>263</v>
      </c>
      <c r="C262">
        <v>141</v>
      </c>
      <c r="D262" t="s">
        <v>140</v>
      </c>
      <c r="E262">
        <v>5110</v>
      </c>
      <c r="F262" t="s">
        <v>2</v>
      </c>
      <c r="G262">
        <v>6610</v>
      </c>
      <c r="H262" t="s">
        <v>15</v>
      </c>
      <c r="I262">
        <v>2014</v>
      </c>
      <c r="J262">
        <v>2014</v>
      </c>
      <c r="K262" t="s">
        <v>264</v>
      </c>
      <c r="L262">
        <v>112936.5</v>
      </c>
      <c r="M262" t="s">
        <v>13</v>
      </c>
      <c r="N262" t="s">
        <v>14</v>
      </c>
    </row>
    <row r="263" spans="1:14" x14ac:dyDescent="0.25">
      <c r="A263" t="s">
        <v>8</v>
      </c>
      <c r="B263" t="s">
        <v>263</v>
      </c>
      <c r="C263">
        <v>273</v>
      </c>
      <c r="D263" t="s">
        <v>243</v>
      </c>
      <c r="E263">
        <v>5110</v>
      </c>
      <c r="F263" t="s">
        <v>2</v>
      </c>
      <c r="G263">
        <v>6610</v>
      </c>
      <c r="H263" t="s">
        <v>15</v>
      </c>
      <c r="I263">
        <v>2014</v>
      </c>
      <c r="J263">
        <v>2014</v>
      </c>
      <c r="K263" t="s">
        <v>264</v>
      </c>
      <c r="L263">
        <v>230.32</v>
      </c>
      <c r="M263" t="s">
        <v>13</v>
      </c>
      <c r="N263" t="s">
        <v>14</v>
      </c>
    </row>
    <row r="264" spans="1:14" x14ac:dyDescent="0.25">
      <c r="A264" t="s">
        <v>8</v>
      </c>
      <c r="B264" t="s">
        <v>263</v>
      </c>
      <c r="C264">
        <v>142</v>
      </c>
      <c r="D264" t="s">
        <v>141</v>
      </c>
      <c r="E264">
        <v>5110</v>
      </c>
      <c r="F264" t="s">
        <v>2</v>
      </c>
      <c r="G264">
        <v>6610</v>
      </c>
      <c r="H264" t="s">
        <v>15</v>
      </c>
      <c r="I264">
        <v>1999</v>
      </c>
      <c r="J264">
        <v>1999</v>
      </c>
      <c r="K264" t="s">
        <v>264</v>
      </c>
      <c r="L264">
        <v>3</v>
      </c>
      <c r="M264" t="s">
        <v>13</v>
      </c>
      <c r="N264" t="s">
        <v>14</v>
      </c>
    </row>
    <row r="265" spans="1:14" x14ac:dyDescent="0.25">
      <c r="A265" t="s">
        <v>8</v>
      </c>
      <c r="B265" t="s">
        <v>263</v>
      </c>
      <c r="C265">
        <v>142</v>
      </c>
      <c r="D265" t="s">
        <v>141</v>
      </c>
      <c r="E265">
        <v>5110</v>
      </c>
      <c r="F265" t="s">
        <v>2</v>
      </c>
      <c r="G265">
        <v>6610</v>
      </c>
      <c r="H265" t="s">
        <v>15</v>
      </c>
      <c r="I265">
        <v>2014</v>
      </c>
      <c r="J265">
        <v>2014</v>
      </c>
      <c r="K265" t="s">
        <v>264</v>
      </c>
      <c r="L265">
        <v>3</v>
      </c>
      <c r="M265" t="s">
        <v>16</v>
      </c>
      <c r="N265" t="s">
        <v>17</v>
      </c>
    </row>
    <row r="266" spans="1:14" x14ac:dyDescent="0.25">
      <c r="A266" t="s">
        <v>8</v>
      </c>
      <c r="B266" t="s">
        <v>263</v>
      </c>
      <c r="C266">
        <v>143</v>
      </c>
      <c r="D266" t="s">
        <v>142</v>
      </c>
      <c r="E266">
        <v>5110</v>
      </c>
      <c r="F266" t="s">
        <v>2</v>
      </c>
      <c r="G266">
        <v>6610</v>
      </c>
      <c r="H266" t="s">
        <v>15</v>
      </c>
      <c r="I266">
        <v>1999</v>
      </c>
      <c r="J266">
        <v>1999</v>
      </c>
      <c r="K266" t="s">
        <v>264</v>
      </c>
      <c r="L266">
        <v>30693</v>
      </c>
      <c r="M266" t="s">
        <v>18</v>
      </c>
      <c r="N266" t="s">
        <v>19</v>
      </c>
    </row>
    <row r="267" spans="1:14" x14ac:dyDescent="0.25">
      <c r="A267" t="s">
        <v>8</v>
      </c>
      <c r="B267" t="s">
        <v>263</v>
      </c>
      <c r="C267">
        <v>143</v>
      </c>
      <c r="D267" t="s">
        <v>142</v>
      </c>
      <c r="E267">
        <v>5110</v>
      </c>
      <c r="F267" t="s">
        <v>2</v>
      </c>
      <c r="G267">
        <v>6610</v>
      </c>
      <c r="H267" t="s">
        <v>15</v>
      </c>
      <c r="I267">
        <v>2014</v>
      </c>
      <c r="J267">
        <v>2014</v>
      </c>
      <c r="K267" t="s">
        <v>264</v>
      </c>
      <c r="L267">
        <v>30591.5</v>
      </c>
      <c r="M267" t="s">
        <v>16</v>
      </c>
      <c r="N267" t="s">
        <v>17</v>
      </c>
    </row>
    <row r="268" spans="1:14" x14ac:dyDescent="0.25">
      <c r="A268" t="s">
        <v>8</v>
      </c>
      <c r="B268" t="s">
        <v>263</v>
      </c>
      <c r="C268">
        <v>144</v>
      </c>
      <c r="D268" t="s">
        <v>143</v>
      </c>
      <c r="E268">
        <v>5110</v>
      </c>
      <c r="F268" t="s">
        <v>2</v>
      </c>
      <c r="G268">
        <v>6610</v>
      </c>
      <c r="H268" t="s">
        <v>15</v>
      </c>
      <c r="I268">
        <v>1999</v>
      </c>
      <c r="J268">
        <v>1999</v>
      </c>
      <c r="K268" t="s">
        <v>264</v>
      </c>
      <c r="L268">
        <v>48190</v>
      </c>
      <c r="M268" t="s">
        <v>16</v>
      </c>
      <c r="N268" t="s">
        <v>17</v>
      </c>
    </row>
    <row r="269" spans="1:14" x14ac:dyDescent="0.25">
      <c r="A269" t="s">
        <v>8</v>
      </c>
      <c r="B269" t="s">
        <v>263</v>
      </c>
      <c r="C269">
        <v>144</v>
      </c>
      <c r="D269" t="s">
        <v>143</v>
      </c>
      <c r="E269">
        <v>5110</v>
      </c>
      <c r="F269" t="s">
        <v>2</v>
      </c>
      <c r="G269">
        <v>6610</v>
      </c>
      <c r="H269" t="s">
        <v>15</v>
      </c>
      <c r="I269">
        <v>2014</v>
      </c>
      <c r="J269">
        <v>2014</v>
      </c>
      <c r="K269" t="s">
        <v>264</v>
      </c>
      <c r="L269">
        <v>49950</v>
      </c>
      <c r="M269" t="s">
        <v>16</v>
      </c>
      <c r="N269" t="s">
        <v>17</v>
      </c>
    </row>
    <row r="270" spans="1:14" x14ac:dyDescent="0.25">
      <c r="A270" t="s">
        <v>8</v>
      </c>
      <c r="B270" t="s">
        <v>263</v>
      </c>
      <c r="C270">
        <v>28</v>
      </c>
      <c r="D270" t="s">
        <v>47</v>
      </c>
      <c r="E270">
        <v>5110</v>
      </c>
      <c r="F270" t="s">
        <v>2</v>
      </c>
      <c r="G270">
        <v>6610</v>
      </c>
      <c r="H270" t="s">
        <v>15</v>
      </c>
      <c r="I270">
        <v>1999</v>
      </c>
      <c r="J270">
        <v>1999</v>
      </c>
      <c r="K270" t="s">
        <v>264</v>
      </c>
      <c r="L270">
        <v>10609</v>
      </c>
      <c r="M270" t="s">
        <v>13</v>
      </c>
      <c r="N270" t="s">
        <v>14</v>
      </c>
    </row>
    <row r="271" spans="1:14" x14ac:dyDescent="0.25">
      <c r="A271" t="s">
        <v>8</v>
      </c>
      <c r="B271" t="s">
        <v>263</v>
      </c>
      <c r="C271">
        <v>28</v>
      </c>
      <c r="D271" t="s">
        <v>47</v>
      </c>
      <c r="E271">
        <v>5110</v>
      </c>
      <c r="F271" t="s">
        <v>2</v>
      </c>
      <c r="G271">
        <v>6610</v>
      </c>
      <c r="H271" t="s">
        <v>15</v>
      </c>
      <c r="I271">
        <v>2014</v>
      </c>
      <c r="J271">
        <v>2014</v>
      </c>
      <c r="K271" t="s">
        <v>264</v>
      </c>
      <c r="L271">
        <v>12645</v>
      </c>
      <c r="M271" t="s">
        <v>16</v>
      </c>
      <c r="N271" t="s">
        <v>17</v>
      </c>
    </row>
    <row r="272" spans="1:14" x14ac:dyDescent="0.25">
      <c r="A272" t="s">
        <v>8</v>
      </c>
      <c r="B272" t="s">
        <v>263</v>
      </c>
      <c r="C272">
        <v>147</v>
      </c>
      <c r="D272" t="s">
        <v>146</v>
      </c>
      <c r="E272">
        <v>5110</v>
      </c>
      <c r="F272" t="s">
        <v>2</v>
      </c>
      <c r="G272">
        <v>6610</v>
      </c>
      <c r="H272" t="s">
        <v>15</v>
      </c>
      <c r="I272">
        <v>1999</v>
      </c>
      <c r="J272">
        <v>1999</v>
      </c>
      <c r="K272" t="s">
        <v>264</v>
      </c>
      <c r="L272">
        <v>38820</v>
      </c>
      <c r="M272" t="s">
        <v>18</v>
      </c>
      <c r="N272" t="s">
        <v>19</v>
      </c>
    </row>
    <row r="273" spans="1:14" x14ac:dyDescent="0.25">
      <c r="A273" t="s">
        <v>8</v>
      </c>
      <c r="B273" t="s">
        <v>263</v>
      </c>
      <c r="C273">
        <v>147</v>
      </c>
      <c r="D273" t="s">
        <v>146</v>
      </c>
      <c r="E273">
        <v>5110</v>
      </c>
      <c r="F273" t="s">
        <v>2</v>
      </c>
      <c r="G273">
        <v>6610</v>
      </c>
      <c r="H273" t="s">
        <v>15</v>
      </c>
      <c r="I273">
        <v>2014</v>
      </c>
      <c r="J273">
        <v>2014</v>
      </c>
      <c r="K273" t="s">
        <v>264</v>
      </c>
      <c r="L273">
        <v>38809</v>
      </c>
      <c r="M273" t="s">
        <v>16</v>
      </c>
      <c r="N273" t="s">
        <v>17</v>
      </c>
    </row>
    <row r="274" spans="1:14" x14ac:dyDescent="0.25">
      <c r="A274" t="s">
        <v>8</v>
      </c>
      <c r="B274" t="s">
        <v>263</v>
      </c>
      <c r="C274">
        <v>148</v>
      </c>
      <c r="D274" t="s">
        <v>147</v>
      </c>
      <c r="E274">
        <v>5110</v>
      </c>
      <c r="F274" t="s">
        <v>2</v>
      </c>
      <c r="G274">
        <v>6610</v>
      </c>
      <c r="H274" t="s">
        <v>15</v>
      </c>
      <c r="I274">
        <v>1999</v>
      </c>
      <c r="J274">
        <v>1999</v>
      </c>
      <c r="K274" t="s">
        <v>264</v>
      </c>
      <c r="L274">
        <v>0.4</v>
      </c>
      <c r="M274" t="s">
        <v>16</v>
      </c>
      <c r="N274" t="s">
        <v>17</v>
      </c>
    </row>
    <row r="275" spans="1:14" x14ac:dyDescent="0.25">
      <c r="A275" t="s">
        <v>8</v>
      </c>
      <c r="B275" t="s">
        <v>263</v>
      </c>
      <c r="C275">
        <v>148</v>
      </c>
      <c r="D275" t="s">
        <v>147</v>
      </c>
      <c r="E275">
        <v>5110</v>
      </c>
      <c r="F275" t="s">
        <v>2</v>
      </c>
      <c r="G275">
        <v>6610</v>
      </c>
      <c r="H275" t="s">
        <v>15</v>
      </c>
      <c r="I275">
        <v>2014</v>
      </c>
      <c r="J275">
        <v>2014</v>
      </c>
      <c r="K275" t="s">
        <v>264</v>
      </c>
      <c r="L275">
        <v>0.4</v>
      </c>
      <c r="M275" t="s">
        <v>16</v>
      </c>
      <c r="N275" t="s">
        <v>17</v>
      </c>
    </row>
    <row r="276" spans="1:14" x14ac:dyDescent="0.25">
      <c r="A276" t="s">
        <v>8</v>
      </c>
      <c r="B276" t="s">
        <v>263</v>
      </c>
      <c r="C276">
        <v>149</v>
      </c>
      <c r="D276" t="s">
        <v>148</v>
      </c>
      <c r="E276">
        <v>5110</v>
      </c>
      <c r="F276" t="s">
        <v>2</v>
      </c>
      <c r="G276">
        <v>6610</v>
      </c>
      <c r="H276" t="s">
        <v>15</v>
      </c>
      <c r="I276">
        <v>1999</v>
      </c>
      <c r="J276">
        <v>1999</v>
      </c>
      <c r="K276" t="s">
        <v>264</v>
      </c>
      <c r="L276">
        <v>4236.6000000000004</v>
      </c>
      <c r="M276" t="s">
        <v>16</v>
      </c>
      <c r="N276" t="s">
        <v>17</v>
      </c>
    </row>
    <row r="277" spans="1:14" x14ac:dyDescent="0.25">
      <c r="A277" t="s">
        <v>8</v>
      </c>
      <c r="B277" t="s">
        <v>263</v>
      </c>
      <c r="C277">
        <v>149</v>
      </c>
      <c r="D277" t="s">
        <v>148</v>
      </c>
      <c r="E277">
        <v>5110</v>
      </c>
      <c r="F277" t="s">
        <v>2</v>
      </c>
      <c r="G277">
        <v>6610</v>
      </c>
      <c r="H277" t="s">
        <v>15</v>
      </c>
      <c r="I277">
        <v>2014</v>
      </c>
      <c r="J277">
        <v>2014</v>
      </c>
      <c r="K277" t="s">
        <v>264</v>
      </c>
      <c r="L277">
        <v>4121</v>
      </c>
      <c r="M277" t="s">
        <v>16</v>
      </c>
      <c r="N277" t="s">
        <v>17</v>
      </c>
    </row>
    <row r="278" spans="1:14" x14ac:dyDescent="0.25">
      <c r="A278" t="s">
        <v>8</v>
      </c>
      <c r="B278" t="s">
        <v>263</v>
      </c>
      <c r="C278">
        <v>150</v>
      </c>
      <c r="D278" t="s">
        <v>149</v>
      </c>
      <c r="E278">
        <v>5110</v>
      </c>
      <c r="F278" t="s">
        <v>2</v>
      </c>
      <c r="G278">
        <v>6610</v>
      </c>
      <c r="H278" t="s">
        <v>15</v>
      </c>
      <c r="I278">
        <v>1999</v>
      </c>
      <c r="J278">
        <v>1999</v>
      </c>
      <c r="K278" t="s">
        <v>264</v>
      </c>
      <c r="L278">
        <v>1967</v>
      </c>
      <c r="M278" t="s">
        <v>13</v>
      </c>
      <c r="N278" t="s">
        <v>14</v>
      </c>
    </row>
    <row r="279" spans="1:14" x14ac:dyDescent="0.25">
      <c r="A279" t="s">
        <v>8</v>
      </c>
      <c r="B279" t="s">
        <v>263</v>
      </c>
      <c r="C279">
        <v>150</v>
      </c>
      <c r="D279" t="s">
        <v>149</v>
      </c>
      <c r="E279">
        <v>5110</v>
      </c>
      <c r="F279" t="s">
        <v>2</v>
      </c>
      <c r="G279">
        <v>6610</v>
      </c>
      <c r="H279" t="s">
        <v>15</v>
      </c>
      <c r="I279">
        <v>2014</v>
      </c>
      <c r="J279">
        <v>2014</v>
      </c>
      <c r="K279" t="s">
        <v>264</v>
      </c>
      <c r="L279">
        <v>1839.1</v>
      </c>
      <c r="M279" t="s">
        <v>13</v>
      </c>
      <c r="N279" t="s">
        <v>14</v>
      </c>
    </row>
    <row r="280" spans="1:14" x14ac:dyDescent="0.25">
      <c r="A280" t="s">
        <v>8</v>
      </c>
      <c r="B280" t="s">
        <v>263</v>
      </c>
      <c r="C280">
        <v>151</v>
      </c>
      <c r="D280" t="s">
        <v>150</v>
      </c>
      <c r="E280">
        <v>5110</v>
      </c>
      <c r="F280" t="s">
        <v>2</v>
      </c>
      <c r="G280">
        <v>6610</v>
      </c>
      <c r="H280" t="s">
        <v>15</v>
      </c>
      <c r="I280">
        <v>1999</v>
      </c>
      <c r="J280">
        <v>1999</v>
      </c>
      <c r="K280" t="s">
        <v>264</v>
      </c>
      <c r="L280">
        <v>8</v>
      </c>
      <c r="M280" t="s">
        <v>13</v>
      </c>
      <c r="N280" t="s">
        <v>14</v>
      </c>
    </row>
    <row r="281" spans="1:14" x14ac:dyDescent="0.25">
      <c r="A281" t="s">
        <v>8</v>
      </c>
      <c r="B281" t="s">
        <v>263</v>
      </c>
      <c r="C281">
        <v>151</v>
      </c>
      <c r="D281" t="s">
        <v>150</v>
      </c>
      <c r="E281">
        <v>5110</v>
      </c>
      <c r="F281" t="s">
        <v>2</v>
      </c>
      <c r="G281">
        <v>6610</v>
      </c>
      <c r="H281" t="s">
        <v>15</v>
      </c>
      <c r="I281">
        <v>2014</v>
      </c>
      <c r="J281">
        <v>2014</v>
      </c>
      <c r="K281" t="s">
        <v>264</v>
      </c>
      <c r="L281">
        <v>8</v>
      </c>
      <c r="M281" t="s">
        <v>16</v>
      </c>
      <c r="N281" t="s">
        <v>17</v>
      </c>
    </row>
    <row r="282" spans="1:14" x14ac:dyDescent="0.25">
      <c r="A282" t="s">
        <v>8</v>
      </c>
      <c r="B282" t="s">
        <v>263</v>
      </c>
      <c r="C282">
        <v>153</v>
      </c>
      <c r="D282" t="s">
        <v>151</v>
      </c>
      <c r="E282">
        <v>5110</v>
      </c>
      <c r="F282" t="s">
        <v>2</v>
      </c>
      <c r="G282">
        <v>6610</v>
      </c>
      <c r="H282" t="s">
        <v>15</v>
      </c>
      <c r="I282">
        <v>1999</v>
      </c>
      <c r="J282">
        <v>1999</v>
      </c>
      <c r="K282" t="s">
        <v>264</v>
      </c>
      <c r="L282">
        <v>243</v>
      </c>
      <c r="M282" t="s">
        <v>16</v>
      </c>
      <c r="N282" t="s">
        <v>17</v>
      </c>
    </row>
    <row r="283" spans="1:14" x14ac:dyDescent="0.25">
      <c r="A283" t="s">
        <v>8</v>
      </c>
      <c r="B283" t="s">
        <v>263</v>
      </c>
      <c r="C283">
        <v>153</v>
      </c>
      <c r="D283" t="s">
        <v>151</v>
      </c>
      <c r="E283">
        <v>5110</v>
      </c>
      <c r="F283" t="s">
        <v>2</v>
      </c>
      <c r="G283">
        <v>6610</v>
      </c>
      <c r="H283" t="s">
        <v>15</v>
      </c>
      <c r="I283">
        <v>2014</v>
      </c>
      <c r="J283">
        <v>2014</v>
      </c>
      <c r="K283" t="s">
        <v>264</v>
      </c>
      <c r="L283">
        <v>184.24</v>
      </c>
      <c r="M283" t="s">
        <v>16</v>
      </c>
      <c r="N283" t="s">
        <v>17</v>
      </c>
    </row>
    <row r="284" spans="1:14" x14ac:dyDescent="0.25">
      <c r="A284" t="s">
        <v>8</v>
      </c>
      <c r="B284" t="s">
        <v>263</v>
      </c>
      <c r="C284">
        <v>156</v>
      </c>
      <c r="D284" t="s">
        <v>154</v>
      </c>
      <c r="E284">
        <v>5110</v>
      </c>
      <c r="F284" t="s">
        <v>2</v>
      </c>
      <c r="G284">
        <v>6610</v>
      </c>
      <c r="H284" t="s">
        <v>15</v>
      </c>
      <c r="I284">
        <v>1999</v>
      </c>
      <c r="J284">
        <v>1999</v>
      </c>
      <c r="K284" t="s">
        <v>264</v>
      </c>
      <c r="L284">
        <v>14903</v>
      </c>
      <c r="M284" t="s">
        <v>16</v>
      </c>
      <c r="N284" t="s">
        <v>17</v>
      </c>
    </row>
    <row r="285" spans="1:14" x14ac:dyDescent="0.25">
      <c r="A285" t="s">
        <v>8</v>
      </c>
      <c r="B285" t="s">
        <v>263</v>
      </c>
      <c r="C285">
        <v>156</v>
      </c>
      <c r="D285" t="s">
        <v>154</v>
      </c>
      <c r="E285">
        <v>5110</v>
      </c>
      <c r="F285" t="s">
        <v>2</v>
      </c>
      <c r="G285">
        <v>6610</v>
      </c>
      <c r="H285" t="s">
        <v>15</v>
      </c>
      <c r="I285">
        <v>2014</v>
      </c>
      <c r="J285">
        <v>2014</v>
      </c>
      <c r="K285" t="s">
        <v>264</v>
      </c>
      <c r="L285">
        <v>11116</v>
      </c>
      <c r="M285" t="s">
        <v>13</v>
      </c>
      <c r="N285" t="s">
        <v>14</v>
      </c>
    </row>
    <row r="286" spans="1:14" x14ac:dyDescent="0.25">
      <c r="A286" t="s">
        <v>8</v>
      </c>
      <c r="B286" t="s">
        <v>263</v>
      </c>
      <c r="C286">
        <v>157</v>
      </c>
      <c r="D286" t="s">
        <v>155</v>
      </c>
      <c r="E286">
        <v>5110</v>
      </c>
      <c r="F286" t="s">
        <v>2</v>
      </c>
      <c r="G286">
        <v>6610</v>
      </c>
      <c r="H286" t="s">
        <v>15</v>
      </c>
      <c r="I286">
        <v>1999</v>
      </c>
      <c r="J286">
        <v>1999</v>
      </c>
      <c r="K286" t="s">
        <v>264</v>
      </c>
      <c r="L286">
        <v>5018</v>
      </c>
      <c r="M286" t="s">
        <v>16</v>
      </c>
      <c r="N286" t="s">
        <v>17</v>
      </c>
    </row>
    <row r="287" spans="1:14" x14ac:dyDescent="0.25">
      <c r="A287" t="s">
        <v>8</v>
      </c>
      <c r="B287" t="s">
        <v>263</v>
      </c>
      <c r="C287">
        <v>157</v>
      </c>
      <c r="D287" t="s">
        <v>155</v>
      </c>
      <c r="E287">
        <v>5110</v>
      </c>
      <c r="F287" t="s">
        <v>2</v>
      </c>
      <c r="G287">
        <v>6610</v>
      </c>
      <c r="H287" t="s">
        <v>15</v>
      </c>
      <c r="I287">
        <v>2014</v>
      </c>
      <c r="J287">
        <v>2014</v>
      </c>
      <c r="K287" t="s">
        <v>264</v>
      </c>
      <c r="L287">
        <v>5065</v>
      </c>
      <c r="M287" t="s">
        <v>16</v>
      </c>
      <c r="N287" t="s">
        <v>17</v>
      </c>
    </row>
    <row r="288" spans="1:14" x14ac:dyDescent="0.25">
      <c r="A288" t="s">
        <v>8</v>
      </c>
      <c r="B288" t="s">
        <v>263</v>
      </c>
      <c r="C288">
        <v>158</v>
      </c>
      <c r="D288" t="s">
        <v>156</v>
      </c>
      <c r="E288">
        <v>5110</v>
      </c>
      <c r="F288" t="s">
        <v>2</v>
      </c>
      <c r="G288">
        <v>6610</v>
      </c>
      <c r="H288" t="s">
        <v>15</v>
      </c>
      <c r="I288">
        <v>1999</v>
      </c>
      <c r="J288">
        <v>1999</v>
      </c>
      <c r="K288" t="s">
        <v>264</v>
      </c>
      <c r="L288">
        <v>37000</v>
      </c>
      <c r="M288" t="s">
        <v>16</v>
      </c>
      <c r="N288" t="s">
        <v>17</v>
      </c>
    </row>
    <row r="289" spans="1:14" x14ac:dyDescent="0.25">
      <c r="A289" t="s">
        <v>8</v>
      </c>
      <c r="B289" t="s">
        <v>263</v>
      </c>
      <c r="C289">
        <v>158</v>
      </c>
      <c r="D289" t="s">
        <v>156</v>
      </c>
      <c r="E289">
        <v>5110</v>
      </c>
      <c r="F289" t="s">
        <v>2</v>
      </c>
      <c r="G289">
        <v>6610</v>
      </c>
      <c r="H289" t="s">
        <v>15</v>
      </c>
      <c r="I289">
        <v>2014</v>
      </c>
      <c r="J289">
        <v>2014</v>
      </c>
      <c r="K289" t="s">
        <v>264</v>
      </c>
      <c r="L289">
        <v>44782</v>
      </c>
      <c r="M289" t="s">
        <v>16</v>
      </c>
      <c r="N289" t="s">
        <v>17</v>
      </c>
    </row>
    <row r="290" spans="1:14" x14ac:dyDescent="0.25">
      <c r="A290" t="s">
        <v>8</v>
      </c>
      <c r="B290" t="s">
        <v>263</v>
      </c>
      <c r="C290">
        <v>159</v>
      </c>
      <c r="D290" t="s">
        <v>157</v>
      </c>
      <c r="E290">
        <v>5110</v>
      </c>
      <c r="F290" t="s">
        <v>2</v>
      </c>
      <c r="G290">
        <v>6610</v>
      </c>
      <c r="H290" t="s">
        <v>15</v>
      </c>
      <c r="I290">
        <v>1999</v>
      </c>
      <c r="J290">
        <v>1999</v>
      </c>
      <c r="K290" t="s">
        <v>264</v>
      </c>
      <c r="L290">
        <v>70900</v>
      </c>
      <c r="M290" t="s">
        <v>16</v>
      </c>
      <c r="N290" t="s">
        <v>17</v>
      </c>
    </row>
    <row r="291" spans="1:14" x14ac:dyDescent="0.25">
      <c r="A291" t="s">
        <v>8</v>
      </c>
      <c r="B291" t="s">
        <v>263</v>
      </c>
      <c r="C291">
        <v>159</v>
      </c>
      <c r="D291" t="s">
        <v>157</v>
      </c>
      <c r="E291">
        <v>5110</v>
      </c>
      <c r="F291" t="s">
        <v>2</v>
      </c>
      <c r="G291">
        <v>6610</v>
      </c>
      <c r="H291" t="s">
        <v>15</v>
      </c>
      <c r="I291">
        <v>2014</v>
      </c>
      <c r="J291">
        <v>2014</v>
      </c>
      <c r="K291" t="s">
        <v>264</v>
      </c>
      <c r="L291">
        <v>70800</v>
      </c>
      <c r="M291" t="s">
        <v>16</v>
      </c>
      <c r="N291" t="s">
        <v>17</v>
      </c>
    </row>
    <row r="292" spans="1:14" x14ac:dyDescent="0.25">
      <c r="A292" t="s">
        <v>8</v>
      </c>
      <c r="B292" t="s">
        <v>263</v>
      </c>
      <c r="C292">
        <v>160</v>
      </c>
      <c r="D292" t="s">
        <v>158</v>
      </c>
      <c r="E292">
        <v>5110</v>
      </c>
      <c r="F292" t="s">
        <v>2</v>
      </c>
      <c r="G292">
        <v>6610</v>
      </c>
      <c r="H292" t="s">
        <v>15</v>
      </c>
      <c r="I292">
        <v>1999</v>
      </c>
      <c r="J292">
        <v>1999</v>
      </c>
      <c r="K292" t="s">
        <v>264</v>
      </c>
      <c r="L292">
        <v>4.8</v>
      </c>
      <c r="M292" t="s">
        <v>16</v>
      </c>
      <c r="N292" t="s">
        <v>17</v>
      </c>
    </row>
    <row r="293" spans="1:14" x14ac:dyDescent="0.25">
      <c r="A293" t="s">
        <v>8</v>
      </c>
      <c r="B293" t="s">
        <v>263</v>
      </c>
      <c r="C293">
        <v>160</v>
      </c>
      <c r="D293" t="s">
        <v>158</v>
      </c>
      <c r="E293">
        <v>5110</v>
      </c>
      <c r="F293" t="s">
        <v>2</v>
      </c>
      <c r="G293">
        <v>6610</v>
      </c>
      <c r="H293" t="s">
        <v>15</v>
      </c>
      <c r="I293">
        <v>2014</v>
      </c>
      <c r="J293">
        <v>2014</v>
      </c>
      <c r="K293" t="s">
        <v>264</v>
      </c>
      <c r="L293">
        <v>5</v>
      </c>
      <c r="M293" t="s">
        <v>16</v>
      </c>
      <c r="N293" t="s">
        <v>17</v>
      </c>
    </row>
    <row r="294" spans="1:14" x14ac:dyDescent="0.25">
      <c r="A294" t="s">
        <v>8</v>
      </c>
      <c r="B294" t="s">
        <v>263</v>
      </c>
      <c r="C294">
        <v>161</v>
      </c>
      <c r="D294" t="s">
        <v>159</v>
      </c>
      <c r="E294">
        <v>5110</v>
      </c>
      <c r="F294" t="s">
        <v>2</v>
      </c>
      <c r="G294">
        <v>6610</v>
      </c>
      <c r="H294" t="s">
        <v>15</v>
      </c>
      <c r="I294">
        <v>1999</v>
      </c>
      <c r="J294">
        <v>1999</v>
      </c>
      <c r="K294" t="s">
        <v>264</v>
      </c>
      <c r="L294">
        <v>1</v>
      </c>
      <c r="M294" t="s">
        <v>18</v>
      </c>
      <c r="N294" t="s">
        <v>19</v>
      </c>
    </row>
    <row r="295" spans="1:14" x14ac:dyDescent="0.25">
      <c r="A295" t="s">
        <v>8</v>
      </c>
      <c r="B295" t="s">
        <v>263</v>
      </c>
      <c r="C295">
        <v>161</v>
      </c>
      <c r="D295" t="s">
        <v>159</v>
      </c>
      <c r="E295">
        <v>5110</v>
      </c>
      <c r="F295" t="s">
        <v>2</v>
      </c>
      <c r="G295">
        <v>6610</v>
      </c>
      <c r="H295" t="s">
        <v>15</v>
      </c>
      <c r="I295">
        <v>2014</v>
      </c>
      <c r="J295">
        <v>2014</v>
      </c>
      <c r="K295" t="s">
        <v>264</v>
      </c>
      <c r="L295">
        <v>1</v>
      </c>
      <c r="M295" t="s">
        <v>16</v>
      </c>
      <c r="N295" t="s">
        <v>17</v>
      </c>
    </row>
    <row r="296" spans="1:14" x14ac:dyDescent="0.25">
      <c r="A296" t="s">
        <v>8</v>
      </c>
      <c r="B296" t="s">
        <v>263</v>
      </c>
      <c r="C296">
        <v>163</v>
      </c>
      <c r="D296" t="s">
        <v>161</v>
      </c>
      <c r="E296">
        <v>5110</v>
      </c>
      <c r="F296" t="s">
        <v>2</v>
      </c>
      <c r="G296">
        <v>6610</v>
      </c>
      <c r="H296" t="s">
        <v>15</v>
      </c>
      <c r="I296">
        <v>1999</v>
      </c>
      <c r="J296">
        <v>1999</v>
      </c>
      <c r="K296" t="s">
        <v>264</v>
      </c>
      <c r="L296">
        <v>3</v>
      </c>
      <c r="M296" t="s">
        <v>16</v>
      </c>
      <c r="N296" t="s">
        <v>17</v>
      </c>
    </row>
    <row r="297" spans="1:14" x14ac:dyDescent="0.25">
      <c r="A297" t="s">
        <v>8</v>
      </c>
      <c r="B297" t="s">
        <v>263</v>
      </c>
      <c r="C297">
        <v>163</v>
      </c>
      <c r="D297" t="s">
        <v>161</v>
      </c>
      <c r="E297">
        <v>5110</v>
      </c>
      <c r="F297" t="s">
        <v>2</v>
      </c>
      <c r="G297">
        <v>6610</v>
      </c>
      <c r="H297" t="s">
        <v>15</v>
      </c>
      <c r="I297">
        <v>2014</v>
      </c>
      <c r="J297">
        <v>2014</v>
      </c>
      <c r="K297" t="s">
        <v>264</v>
      </c>
      <c r="L297">
        <v>3</v>
      </c>
      <c r="M297" t="s">
        <v>16</v>
      </c>
      <c r="N297" t="s">
        <v>17</v>
      </c>
    </row>
    <row r="298" spans="1:14" x14ac:dyDescent="0.25">
      <c r="A298" t="s">
        <v>8</v>
      </c>
      <c r="B298" t="s">
        <v>263</v>
      </c>
      <c r="C298">
        <v>162</v>
      </c>
      <c r="D298" t="s">
        <v>160</v>
      </c>
      <c r="E298">
        <v>5110</v>
      </c>
      <c r="F298" t="s">
        <v>2</v>
      </c>
      <c r="G298">
        <v>6610</v>
      </c>
      <c r="H298" t="s">
        <v>15</v>
      </c>
      <c r="I298">
        <v>1999</v>
      </c>
      <c r="J298">
        <v>1999</v>
      </c>
      <c r="K298" t="s">
        <v>264</v>
      </c>
      <c r="L298">
        <v>1038</v>
      </c>
      <c r="M298" t="s">
        <v>13</v>
      </c>
      <c r="N298" t="s">
        <v>14</v>
      </c>
    </row>
    <row r="299" spans="1:14" x14ac:dyDescent="0.25">
      <c r="A299" t="s">
        <v>8</v>
      </c>
      <c r="B299" t="s">
        <v>263</v>
      </c>
      <c r="C299">
        <v>162</v>
      </c>
      <c r="D299" t="s">
        <v>160</v>
      </c>
      <c r="E299">
        <v>5110</v>
      </c>
      <c r="F299" t="s">
        <v>2</v>
      </c>
      <c r="G299">
        <v>6610</v>
      </c>
      <c r="H299" t="s">
        <v>15</v>
      </c>
      <c r="I299">
        <v>2014</v>
      </c>
      <c r="J299">
        <v>2014</v>
      </c>
      <c r="K299" t="s">
        <v>264</v>
      </c>
      <c r="L299">
        <v>986.7</v>
      </c>
      <c r="M299" t="s">
        <v>13</v>
      </c>
      <c r="N299" t="s">
        <v>14</v>
      </c>
    </row>
    <row r="300" spans="1:14" x14ac:dyDescent="0.25">
      <c r="A300" t="s">
        <v>8</v>
      </c>
      <c r="B300" t="s">
        <v>263</v>
      </c>
      <c r="C300">
        <v>299</v>
      </c>
      <c r="D300" t="s">
        <v>246</v>
      </c>
      <c r="E300">
        <v>5110</v>
      </c>
      <c r="F300" t="s">
        <v>2</v>
      </c>
      <c r="G300">
        <v>6610</v>
      </c>
      <c r="H300" t="s">
        <v>15</v>
      </c>
      <c r="I300">
        <v>1999</v>
      </c>
      <c r="J300">
        <v>1999</v>
      </c>
      <c r="K300" t="s">
        <v>264</v>
      </c>
      <c r="L300">
        <v>364</v>
      </c>
      <c r="M300" t="s">
        <v>16</v>
      </c>
      <c r="N300" t="s">
        <v>17</v>
      </c>
    </row>
    <row r="301" spans="1:14" x14ac:dyDescent="0.25">
      <c r="A301" t="s">
        <v>8</v>
      </c>
      <c r="B301" t="s">
        <v>263</v>
      </c>
      <c r="C301">
        <v>299</v>
      </c>
      <c r="D301" t="s">
        <v>246</v>
      </c>
      <c r="E301">
        <v>5110</v>
      </c>
      <c r="F301" t="s">
        <v>2</v>
      </c>
      <c r="G301">
        <v>6610</v>
      </c>
      <c r="H301" t="s">
        <v>15</v>
      </c>
      <c r="I301">
        <v>2014</v>
      </c>
      <c r="J301">
        <v>2014</v>
      </c>
      <c r="K301" t="s">
        <v>264</v>
      </c>
      <c r="L301">
        <v>298</v>
      </c>
      <c r="M301" t="s">
        <v>16</v>
      </c>
      <c r="N301" t="s">
        <v>17</v>
      </c>
    </row>
    <row r="302" spans="1:14" x14ac:dyDescent="0.25">
      <c r="A302" t="s">
        <v>8</v>
      </c>
      <c r="B302" t="s">
        <v>263</v>
      </c>
      <c r="C302">
        <v>221</v>
      </c>
      <c r="D302" t="s">
        <v>214</v>
      </c>
      <c r="E302">
        <v>5110</v>
      </c>
      <c r="F302" t="s">
        <v>2</v>
      </c>
      <c r="G302">
        <v>6610</v>
      </c>
      <c r="H302" t="s">
        <v>15</v>
      </c>
      <c r="I302">
        <v>1999</v>
      </c>
      <c r="J302">
        <v>1999</v>
      </c>
      <c r="K302" t="s">
        <v>264</v>
      </c>
      <c r="L302">
        <v>1071</v>
      </c>
      <c r="M302" t="s">
        <v>16</v>
      </c>
      <c r="N302" t="s">
        <v>17</v>
      </c>
    </row>
    <row r="303" spans="1:14" x14ac:dyDescent="0.25">
      <c r="A303" t="s">
        <v>8</v>
      </c>
      <c r="B303" t="s">
        <v>263</v>
      </c>
      <c r="C303">
        <v>221</v>
      </c>
      <c r="D303" t="s">
        <v>214</v>
      </c>
      <c r="E303">
        <v>5110</v>
      </c>
      <c r="F303" t="s">
        <v>2</v>
      </c>
      <c r="G303">
        <v>6610</v>
      </c>
      <c r="H303" t="s">
        <v>15</v>
      </c>
      <c r="I303">
        <v>2014</v>
      </c>
      <c r="J303">
        <v>2014</v>
      </c>
      <c r="K303" t="s">
        <v>264</v>
      </c>
      <c r="L303">
        <v>1468.8</v>
      </c>
      <c r="M303" t="s">
        <v>16</v>
      </c>
      <c r="N303" t="s">
        <v>17</v>
      </c>
    </row>
    <row r="304" spans="1:14" x14ac:dyDescent="0.25">
      <c r="A304" t="s">
        <v>8</v>
      </c>
      <c r="B304" t="s">
        <v>263</v>
      </c>
      <c r="C304">
        <v>165</v>
      </c>
      <c r="D304" t="s">
        <v>162</v>
      </c>
      <c r="E304">
        <v>5110</v>
      </c>
      <c r="F304" t="s">
        <v>2</v>
      </c>
      <c r="G304">
        <v>6610</v>
      </c>
      <c r="H304" t="s">
        <v>15</v>
      </c>
      <c r="I304">
        <v>1999</v>
      </c>
      <c r="J304">
        <v>1999</v>
      </c>
      <c r="K304" t="s">
        <v>264</v>
      </c>
      <c r="L304">
        <v>36756</v>
      </c>
      <c r="M304" t="s">
        <v>16</v>
      </c>
      <c r="N304" t="s">
        <v>17</v>
      </c>
    </row>
    <row r="305" spans="1:14" x14ac:dyDescent="0.25">
      <c r="A305" t="s">
        <v>8</v>
      </c>
      <c r="B305" t="s">
        <v>263</v>
      </c>
      <c r="C305">
        <v>165</v>
      </c>
      <c r="D305" t="s">
        <v>162</v>
      </c>
      <c r="E305">
        <v>5110</v>
      </c>
      <c r="F305" t="s">
        <v>2</v>
      </c>
      <c r="G305">
        <v>6610</v>
      </c>
      <c r="H305" t="s">
        <v>15</v>
      </c>
      <c r="I305">
        <v>2014</v>
      </c>
      <c r="J305">
        <v>2014</v>
      </c>
      <c r="K305" t="s">
        <v>264</v>
      </c>
      <c r="L305">
        <v>36252</v>
      </c>
      <c r="M305" t="s">
        <v>16</v>
      </c>
      <c r="N305" t="s">
        <v>17</v>
      </c>
    </row>
    <row r="306" spans="1:14" x14ac:dyDescent="0.25">
      <c r="A306" t="s">
        <v>8</v>
      </c>
      <c r="B306" t="s">
        <v>263</v>
      </c>
      <c r="C306">
        <v>180</v>
      </c>
      <c r="D306" t="s">
        <v>175</v>
      </c>
      <c r="E306">
        <v>5110</v>
      </c>
      <c r="F306" t="s">
        <v>2</v>
      </c>
      <c r="G306">
        <v>6610</v>
      </c>
      <c r="H306" t="s">
        <v>15</v>
      </c>
      <c r="I306">
        <v>1999</v>
      </c>
      <c r="J306">
        <v>1999</v>
      </c>
      <c r="K306" t="s">
        <v>264</v>
      </c>
      <c r="L306">
        <v>5</v>
      </c>
      <c r="M306" t="s">
        <v>16</v>
      </c>
      <c r="N306" t="s">
        <v>17</v>
      </c>
    </row>
    <row r="307" spans="1:14" x14ac:dyDescent="0.25">
      <c r="A307" t="s">
        <v>8</v>
      </c>
      <c r="B307" t="s">
        <v>263</v>
      </c>
      <c r="C307">
        <v>180</v>
      </c>
      <c r="D307" t="s">
        <v>175</v>
      </c>
      <c r="E307">
        <v>5110</v>
      </c>
      <c r="F307" t="s">
        <v>2</v>
      </c>
      <c r="G307">
        <v>6610</v>
      </c>
      <c r="H307" t="s">
        <v>15</v>
      </c>
      <c r="I307">
        <v>2014</v>
      </c>
      <c r="J307">
        <v>2014</v>
      </c>
      <c r="K307" t="s">
        <v>264</v>
      </c>
      <c r="L307">
        <v>5</v>
      </c>
      <c r="M307" t="s">
        <v>16</v>
      </c>
      <c r="N307" t="s">
        <v>17</v>
      </c>
    </row>
    <row r="308" spans="1:14" x14ac:dyDescent="0.25">
      <c r="A308" t="s">
        <v>8</v>
      </c>
      <c r="B308" t="s">
        <v>263</v>
      </c>
      <c r="C308">
        <v>166</v>
      </c>
      <c r="D308" t="s">
        <v>163</v>
      </c>
      <c r="E308">
        <v>5110</v>
      </c>
      <c r="F308" t="s">
        <v>2</v>
      </c>
      <c r="G308">
        <v>6610</v>
      </c>
      <c r="H308" t="s">
        <v>15</v>
      </c>
      <c r="I308">
        <v>1999</v>
      </c>
      <c r="J308">
        <v>1999</v>
      </c>
      <c r="K308" t="s">
        <v>264</v>
      </c>
      <c r="L308">
        <v>2157</v>
      </c>
      <c r="M308" t="s">
        <v>18</v>
      </c>
      <c r="N308" t="s">
        <v>19</v>
      </c>
    </row>
    <row r="309" spans="1:14" x14ac:dyDescent="0.25">
      <c r="A309" t="s">
        <v>8</v>
      </c>
      <c r="B309" t="s">
        <v>263</v>
      </c>
      <c r="C309">
        <v>166</v>
      </c>
      <c r="D309" t="s">
        <v>163</v>
      </c>
      <c r="E309">
        <v>5110</v>
      </c>
      <c r="F309" t="s">
        <v>2</v>
      </c>
      <c r="G309">
        <v>6610</v>
      </c>
      <c r="H309" t="s">
        <v>15</v>
      </c>
      <c r="I309">
        <v>2014</v>
      </c>
      <c r="J309">
        <v>2014</v>
      </c>
      <c r="K309" t="s">
        <v>264</v>
      </c>
      <c r="L309">
        <v>2257</v>
      </c>
      <c r="M309" t="s">
        <v>16</v>
      </c>
      <c r="N309" t="s">
        <v>17</v>
      </c>
    </row>
    <row r="310" spans="1:14" x14ac:dyDescent="0.25">
      <c r="A310" t="s">
        <v>8</v>
      </c>
      <c r="B310" t="s">
        <v>263</v>
      </c>
      <c r="C310">
        <v>168</v>
      </c>
      <c r="D310" t="s">
        <v>164</v>
      </c>
      <c r="E310">
        <v>5110</v>
      </c>
      <c r="F310" t="s">
        <v>2</v>
      </c>
      <c r="G310">
        <v>6610</v>
      </c>
      <c r="H310" t="s">
        <v>15</v>
      </c>
      <c r="I310">
        <v>1999</v>
      </c>
      <c r="J310">
        <v>1999</v>
      </c>
      <c r="K310" t="s">
        <v>264</v>
      </c>
      <c r="L310">
        <v>993</v>
      </c>
      <c r="M310" t="s">
        <v>16</v>
      </c>
      <c r="N310" t="s">
        <v>17</v>
      </c>
    </row>
    <row r="311" spans="1:14" x14ac:dyDescent="0.25">
      <c r="A311" t="s">
        <v>8</v>
      </c>
      <c r="B311" t="s">
        <v>263</v>
      </c>
      <c r="C311">
        <v>168</v>
      </c>
      <c r="D311" t="s">
        <v>164</v>
      </c>
      <c r="E311">
        <v>5110</v>
      </c>
      <c r="F311" t="s">
        <v>2</v>
      </c>
      <c r="G311">
        <v>6610</v>
      </c>
      <c r="H311" t="s">
        <v>15</v>
      </c>
      <c r="I311">
        <v>2014</v>
      </c>
      <c r="J311">
        <v>2014</v>
      </c>
      <c r="K311" t="s">
        <v>264</v>
      </c>
      <c r="L311">
        <v>1190</v>
      </c>
      <c r="M311" t="s">
        <v>16</v>
      </c>
      <c r="N311" t="s">
        <v>17</v>
      </c>
    </row>
    <row r="312" spans="1:14" x14ac:dyDescent="0.25">
      <c r="A312" t="s">
        <v>8</v>
      </c>
      <c r="B312" t="s">
        <v>263</v>
      </c>
      <c r="C312">
        <v>169</v>
      </c>
      <c r="D312" t="s">
        <v>165</v>
      </c>
      <c r="E312">
        <v>5110</v>
      </c>
      <c r="F312" t="s">
        <v>2</v>
      </c>
      <c r="G312">
        <v>6610</v>
      </c>
      <c r="H312" t="s">
        <v>15</v>
      </c>
      <c r="I312">
        <v>1999</v>
      </c>
      <c r="J312">
        <v>1999</v>
      </c>
      <c r="K312" t="s">
        <v>264</v>
      </c>
      <c r="L312">
        <v>20083</v>
      </c>
      <c r="M312" t="s">
        <v>16</v>
      </c>
      <c r="N312" t="s">
        <v>17</v>
      </c>
    </row>
    <row r="313" spans="1:14" x14ac:dyDescent="0.25">
      <c r="A313" t="s">
        <v>8</v>
      </c>
      <c r="B313" t="s">
        <v>263</v>
      </c>
      <c r="C313">
        <v>169</v>
      </c>
      <c r="D313" t="s">
        <v>165</v>
      </c>
      <c r="E313">
        <v>5110</v>
      </c>
      <c r="F313" t="s">
        <v>2</v>
      </c>
      <c r="G313">
        <v>6610</v>
      </c>
      <c r="H313" t="s">
        <v>15</v>
      </c>
      <c r="I313">
        <v>2014</v>
      </c>
      <c r="J313">
        <v>2014</v>
      </c>
      <c r="K313" t="s">
        <v>264</v>
      </c>
      <c r="L313">
        <v>21885</v>
      </c>
      <c r="M313" t="s">
        <v>16</v>
      </c>
      <c r="N313" t="s">
        <v>17</v>
      </c>
    </row>
    <row r="314" spans="1:14" x14ac:dyDescent="0.25">
      <c r="A314" t="s">
        <v>8</v>
      </c>
      <c r="B314" t="s">
        <v>263</v>
      </c>
      <c r="C314">
        <v>170</v>
      </c>
      <c r="D314" t="s">
        <v>166</v>
      </c>
      <c r="E314">
        <v>5110</v>
      </c>
      <c r="F314" t="s">
        <v>2</v>
      </c>
      <c r="G314">
        <v>6610</v>
      </c>
      <c r="H314" t="s">
        <v>15</v>
      </c>
      <c r="I314">
        <v>1999</v>
      </c>
      <c r="J314">
        <v>1999</v>
      </c>
      <c r="K314" t="s">
        <v>264</v>
      </c>
      <c r="L314">
        <v>22826</v>
      </c>
      <c r="M314" t="s">
        <v>16</v>
      </c>
      <c r="N314" t="s">
        <v>17</v>
      </c>
    </row>
    <row r="315" spans="1:14" x14ac:dyDescent="0.25">
      <c r="A315" t="s">
        <v>8</v>
      </c>
      <c r="B315" t="s">
        <v>263</v>
      </c>
      <c r="C315">
        <v>170</v>
      </c>
      <c r="D315" t="s">
        <v>166</v>
      </c>
      <c r="E315">
        <v>5110</v>
      </c>
      <c r="F315" t="s">
        <v>2</v>
      </c>
      <c r="G315">
        <v>6610</v>
      </c>
      <c r="H315" t="s">
        <v>15</v>
      </c>
      <c r="I315">
        <v>2014</v>
      </c>
      <c r="J315">
        <v>2014</v>
      </c>
      <c r="K315" t="s">
        <v>264</v>
      </c>
      <c r="L315">
        <v>24330.6</v>
      </c>
      <c r="M315" t="s">
        <v>16</v>
      </c>
      <c r="N315" t="s">
        <v>17</v>
      </c>
    </row>
    <row r="316" spans="1:14" x14ac:dyDescent="0.25">
      <c r="A316" t="s">
        <v>8</v>
      </c>
      <c r="B316" t="s">
        <v>263</v>
      </c>
      <c r="C316">
        <v>171</v>
      </c>
      <c r="D316" t="s">
        <v>167</v>
      </c>
      <c r="E316">
        <v>5110</v>
      </c>
      <c r="F316" t="s">
        <v>2</v>
      </c>
      <c r="G316">
        <v>6610</v>
      </c>
      <c r="H316" t="s">
        <v>15</v>
      </c>
      <c r="I316">
        <v>1999</v>
      </c>
      <c r="J316">
        <v>1999</v>
      </c>
      <c r="K316" t="s">
        <v>264</v>
      </c>
      <c r="L316">
        <v>11235</v>
      </c>
      <c r="M316" t="s">
        <v>16</v>
      </c>
      <c r="N316" t="s">
        <v>17</v>
      </c>
    </row>
    <row r="317" spans="1:14" x14ac:dyDescent="0.25">
      <c r="A317" t="s">
        <v>8</v>
      </c>
      <c r="B317" t="s">
        <v>263</v>
      </c>
      <c r="C317">
        <v>171</v>
      </c>
      <c r="D317" t="s">
        <v>167</v>
      </c>
      <c r="E317">
        <v>5110</v>
      </c>
      <c r="F317" t="s">
        <v>2</v>
      </c>
      <c r="G317">
        <v>6610</v>
      </c>
      <c r="H317" t="s">
        <v>15</v>
      </c>
      <c r="I317">
        <v>2014</v>
      </c>
      <c r="J317">
        <v>2014</v>
      </c>
      <c r="K317" t="s">
        <v>264</v>
      </c>
      <c r="L317">
        <v>12440</v>
      </c>
      <c r="M317" t="s">
        <v>16</v>
      </c>
      <c r="N317" t="s">
        <v>17</v>
      </c>
    </row>
    <row r="318" spans="1:14" x14ac:dyDescent="0.25">
      <c r="A318" t="s">
        <v>8</v>
      </c>
      <c r="B318" t="s">
        <v>263</v>
      </c>
      <c r="C318">
        <v>173</v>
      </c>
      <c r="D318" t="s">
        <v>168</v>
      </c>
      <c r="E318">
        <v>5110</v>
      </c>
      <c r="F318" t="s">
        <v>2</v>
      </c>
      <c r="G318">
        <v>6610</v>
      </c>
      <c r="H318" t="s">
        <v>15</v>
      </c>
      <c r="I318">
        <v>1999</v>
      </c>
      <c r="J318">
        <v>1999</v>
      </c>
      <c r="K318" t="s">
        <v>264</v>
      </c>
      <c r="L318">
        <v>18435</v>
      </c>
      <c r="M318" t="s">
        <v>13</v>
      </c>
      <c r="N318" t="s">
        <v>14</v>
      </c>
    </row>
    <row r="319" spans="1:14" x14ac:dyDescent="0.25">
      <c r="A319" t="s">
        <v>8</v>
      </c>
      <c r="B319" t="s">
        <v>263</v>
      </c>
      <c r="C319">
        <v>173</v>
      </c>
      <c r="D319" t="s">
        <v>168</v>
      </c>
      <c r="E319">
        <v>5110</v>
      </c>
      <c r="F319" t="s">
        <v>2</v>
      </c>
      <c r="G319">
        <v>6610</v>
      </c>
      <c r="H319" t="s">
        <v>15</v>
      </c>
      <c r="I319">
        <v>2014</v>
      </c>
      <c r="J319">
        <v>2014</v>
      </c>
      <c r="K319" t="s">
        <v>264</v>
      </c>
      <c r="L319">
        <v>14424</v>
      </c>
      <c r="M319" t="s">
        <v>13</v>
      </c>
      <c r="N319" t="s">
        <v>14</v>
      </c>
    </row>
    <row r="320" spans="1:14" x14ac:dyDescent="0.25">
      <c r="A320" t="s">
        <v>8</v>
      </c>
      <c r="B320" t="s">
        <v>263</v>
      </c>
      <c r="C320">
        <v>174</v>
      </c>
      <c r="D320" t="s">
        <v>169</v>
      </c>
      <c r="E320">
        <v>5110</v>
      </c>
      <c r="F320" t="s">
        <v>2</v>
      </c>
      <c r="G320">
        <v>6610</v>
      </c>
      <c r="H320" t="s">
        <v>15</v>
      </c>
      <c r="I320">
        <v>1999</v>
      </c>
      <c r="J320">
        <v>1999</v>
      </c>
      <c r="K320" t="s">
        <v>264</v>
      </c>
      <c r="L320">
        <v>3863</v>
      </c>
      <c r="M320" t="s">
        <v>21</v>
      </c>
      <c r="N320" t="s">
        <v>22</v>
      </c>
    </row>
    <row r="321" spans="1:14" x14ac:dyDescent="0.25">
      <c r="A321" t="s">
        <v>8</v>
      </c>
      <c r="B321" t="s">
        <v>263</v>
      </c>
      <c r="C321">
        <v>174</v>
      </c>
      <c r="D321" t="s">
        <v>169</v>
      </c>
      <c r="E321">
        <v>5110</v>
      </c>
      <c r="F321" t="s">
        <v>2</v>
      </c>
      <c r="G321">
        <v>6610</v>
      </c>
      <c r="H321" t="s">
        <v>15</v>
      </c>
      <c r="I321">
        <v>2014</v>
      </c>
      <c r="J321">
        <v>2014</v>
      </c>
      <c r="K321" t="s">
        <v>264</v>
      </c>
      <c r="L321">
        <v>3701.6</v>
      </c>
      <c r="M321" t="s">
        <v>21</v>
      </c>
      <c r="N321" t="s">
        <v>22</v>
      </c>
    </row>
    <row r="322" spans="1:14" x14ac:dyDescent="0.25">
      <c r="A322" t="s">
        <v>8</v>
      </c>
      <c r="B322" t="s">
        <v>263</v>
      </c>
      <c r="C322">
        <v>177</v>
      </c>
      <c r="D322" t="s">
        <v>172</v>
      </c>
      <c r="E322">
        <v>5110</v>
      </c>
      <c r="F322" t="s">
        <v>2</v>
      </c>
      <c r="G322">
        <v>6610</v>
      </c>
      <c r="H322" t="s">
        <v>15</v>
      </c>
      <c r="I322">
        <v>1999</v>
      </c>
      <c r="J322">
        <v>1999</v>
      </c>
      <c r="K322" t="s">
        <v>264</v>
      </c>
      <c r="L322">
        <v>259.89999999999998</v>
      </c>
      <c r="M322" t="s">
        <v>16</v>
      </c>
      <c r="N322" t="s">
        <v>17</v>
      </c>
    </row>
    <row r="323" spans="1:14" x14ac:dyDescent="0.25">
      <c r="A323" t="s">
        <v>8</v>
      </c>
      <c r="B323" t="s">
        <v>263</v>
      </c>
      <c r="C323">
        <v>177</v>
      </c>
      <c r="D323" t="s">
        <v>172</v>
      </c>
      <c r="E323">
        <v>5110</v>
      </c>
      <c r="F323" t="s">
        <v>2</v>
      </c>
      <c r="G323">
        <v>6610</v>
      </c>
      <c r="H323" t="s">
        <v>15</v>
      </c>
      <c r="I323">
        <v>2014</v>
      </c>
      <c r="J323">
        <v>2014</v>
      </c>
      <c r="K323" t="s">
        <v>264</v>
      </c>
      <c r="L323">
        <v>197.7</v>
      </c>
      <c r="M323" t="s">
        <v>16</v>
      </c>
      <c r="N323" t="s">
        <v>17</v>
      </c>
    </row>
    <row r="324" spans="1:14" x14ac:dyDescent="0.25">
      <c r="A324" t="s">
        <v>8</v>
      </c>
      <c r="B324" t="s">
        <v>263</v>
      </c>
      <c r="C324">
        <v>179</v>
      </c>
      <c r="D324" t="s">
        <v>174</v>
      </c>
      <c r="E324">
        <v>5110</v>
      </c>
      <c r="F324" t="s">
        <v>2</v>
      </c>
      <c r="G324">
        <v>6610</v>
      </c>
      <c r="H324" t="s">
        <v>15</v>
      </c>
      <c r="I324">
        <v>1999</v>
      </c>
      <c r="J324">
        <v>1999</v>
      </c>
      <c r="K324" t="s">
        <v>264</v>
      </c>
      <c r="L324">
        <v>66</v>
      </c>
      <c r="M324" t="s">
        <v>16</v>
      </c>
      <c r="N324" t="s">
        <v>17</v>
      </c>
    </row>
    <row r="325" spans="1:14" x14ac:dyDescent="0.25">
      <c r="A325" t="s">
        <v>8</v>
      </c>
      <c r="B325" t="s">
        <v>263</v>
      </c>
      <c r="C325">
        <v>179</v>
      </c>
      <c r="D325" t="s">
        <v>174</v>
      </c>
      <c r="E325">
        <v>5110</v>
      </c>
      <c r="F325" t="s">
        <v>2</v>
      </c>
      <c r="G325">
        <v>6610</v>
      </c>
      <c r="H325" t="s">
        <v>15</v>
      </c>
      <c r="I325">
        <v>2014</v>
      </c>
      <c r="J325">
        <v>2014</v>
      </c>
      <c r="K325" t="s">
        <v>264</v>
      </c>
      <c r="L325">
        <v>65.599999999999994</v>
      </c>
      <c r="M325" t="s">
        <v>16</v>
      </c>
      <c r="N325" t="s">
        <v>17</v>
      </c>
    </row>
    <row r="326" spans="1:14" x14ac:dyDescent="0.25">
      <c r="A326" t="s">
        <v>8</v>
      </c>
      <c r="B326" t="s">
        <v>263</v>
      </c>
      <c r="C326">
        <v>117</v>
      </c>
      <c r="D326" t="s">
        <v>120</v>
      </c>
      <c r="E326">
        <v>5110</v>
      </c>
      <c r="F326" t="s">
        <v>2</v>
      </c>
      <c r="G326">
        <v>6610</v>
      </c>
      <c r="H326" t="s">
        <v>15</v>
      </c>
      <c r="I326">
        <v>1999</v>
      </c>
      <c r="J326">
        <v>1999</v>
      </c>
      <c r="K326" t="s">
        <v>264</v>
      </c>
      <c r="L326">
        <v>1954</v>
      </c>
      <c r="M326" t="s">
        <v>13</v>
      </c>
      <c r="N326" t="s">
        <v>14</v>
      </c>
    </row>
    <row r="327" spans="1:14" x14ac:dyDescent="0.25">
      <c r="A327" t="s">
        <v>8</v>
      </c>
      <c r="B327" t="s">
        <v>263</v>
      </c>
      <c r="C327">
        <v>117</v>
      </c>
      <c r="D327" t="s">
        <v>120</v>
      </c>
      <c r="E327">
        <v>5110</v>
      </c>
      <c r="F327" t="s">
        <v>2</v>
      </c>
      <c r="G327">
        <v>6610</v>
      </c>
      <c r="H327" t="s">
        <v>15</v>
      </c>
      <c r="I327">
        <v>2014</v>
      </c>
      <c r="J327">
        <v>2014</v>
      </c>
      <c r="K327" t="s">
        <v>264</v>
      </c>
      <c r="L327">
        <v>1748.3</v>
      </c>
      <c r="M327" t="s">
        <v>16</v>
      </c>
      <c r="N327" t="s">
        <v>17</v>
      </c>
    </row>
    <row r="328" spans="1:14" x14ac:dyDescent="0.25">
      <c r="A328" t="s">
        <v>8</v>
      </c>
      <c r="B328" t="s">
        <v>263</v>
      </c>
      <c r="C328">
        <v>146</v>
      </c>
      <c r="D328" t="s">
        <v>145</v>
      </c>
      <c r="E328">
        <v>5110</v>
      </c>
      <c r="F328" t="s">
        <v>2</v>
      </c>
      <c r="G328">
        <v>6610</v>
      </c>
      <c r="H328" t="s">
        <v>15</v>
      </c>
      <c r="I328">
        <v>1999</v>
      </c>
      <c r="J328">
        <v>1999</v>
      </c>
      <c r="K328" t="s">
        <v>264</v>
      </c>
      <c r="L328">
        <v>2557</v>
      </c>
      <c r="M328" t="s">
        <v>13</v>
      </c>
      <c r="N328" t="s">
        <v>14</v>
      </c>
    </row>
    <row r="329" spans="1:14" x14ac:dyDescent="0.25">
      <c r="A329" t="s">
        <v>8</v>
      </c>
      <c r="B329" t="s">
        <v>263</v>
      </c>
      <c r="C329">
        <v>146</v>
      </c>
      <c r="D329" t="s">
        <v>145</v>
      </c>
      <c r="E329">
        <v>5110</v>
      </c>
      <c r="F329" t="s">
        <v>2</v>
      </c>
      <c r="G329">
        <v>6610</v>
      </c>
      <c r="H329" t="s">
        <v>15</v>
      </c>
      <c r="I329">
        <v>2014</v>
      </c>
      <c r="J329">
        <v>2014</v>
      </c>
      <c r="K329" t="s">
        <v>264</v>
      </c>
      <c r="L329">
        <v>2458</v>
      </c>
      <c r="M329" t="s">
        <v>16</v>
      </c>
      <c r="N329" t="s">
        <v>17</v>
      </c>
    </row>
    <row r="330" spans="1:14" x14ac:dyDescent="0.25">
      <c r="A330" t="s">
        <v>8</v>
      </c>
      <c r="B330" t="s">
        <v>263</v>
      </c>
      <c r="C330">
        <v>182</v>
      </c>
      <c r="D330" s="2" t="s">
        <v>270</v>
      </c>
      <c r="E330">
        <v>5110</v>
      </c>
      <c r="F330" t="s">
        <v>2</v>
      </c>
      <c r="G330">
        <v>6610</v>
      </c>
      <c r="H330" t="s">
        <v>15</v>
      </c>
      <c r="I330">
        <v>1999</v>
      </c>
      <c r="J330">
        <v>1999</v>
      </c>
      <c r="K330" t="s">
        <v>264</v>
      </c>
      <c r="L330">
        <v>50</v>
      </c>
      <c r="M330" t="s">
        <v>13</v>
      </c>
      <c r="N330" t="s">
        <v>14</v>
      </c>
    </row>
    <row r="331" spans="1:14" x14ac:dyDescent="0.25">
      <c r="A331" t="s">
        <v>8</v>
      </c>
      <c r="B331" t="s">
        <v>263</v>
      </c>
      <c r="C331">
        <v>182</v>
      </c>
      <c r="D331" s="2" t="s">
        <v>270</v>
      </c>
      <c r="E331">
        <v>5110</v>
      </c>
      <c r="F331" t="s">
        <v>2</v>
      </c>
      <c r="G331">
        <v>6610</v>
      </c>
      <c r="H331" t="s">
        <v>15</v>
      </c>
      <c r="I331">
        <v>2014</v>
      </c>
      <c r="J331">
        <v>2014</v>
      </c>
      <c r="K331" t="s">
        <v>264</v>
      </c>
      <c r="L331">
        <v>49.3</v>
      </c>
      <c r="M331" t="s">
        <v>21</v>
      </c>
      <c r="N331" t="s">
        <v>22</v>
      </c>
    </row>
    <row r="332" spans="1:14" x14ac:dyDescent="0.25">
      <c r="A332" t="s">
        <v>8</v>
      </c>
      <c r="B332" t="s">
        <v>263</v>
      </c>
      <c r="C332">
        <v>183</v>
      </c>
      <c r="D332" t="s">
        <v>177</v>
      </c>
      <c r="E332">
        <v>5110</v>
      </c>
      <c r="F332" t="s">
        <v>2</v>
      </c>
      <c r="G332">
        <v>6610</v>
      </c>
      <c r="H332" t="s">
        <v>15</v>
      </c>
      <c r="I332">
        <v>1999</v>
      </c>
      <c r="J332">
        <v>1999</v>
      </c>
      <c r="K332" t="s">
        <v>264</v>
      </c>
      <c r="L332">
        <v>14781</v>
      </c>
      <c r="M332" t="s">
        <v>13</v>
      </c>
      <c r="N332" t="s">
        <v>14</v>
      </c>
    </row>
    <row r="333" spans="1:14" x14ac:dyDescent="0.25">
      <c r="A333" t="s">
        <v>8</v>
      </c>
      <c r="B333" t="s">
        <v>263</v>
      </c>
      <c r="C333">
        <v>183</v>
      </c>
      <c r="D333" t="s">
        <v>177</v>
      </c>
      <c r="E333">
        <v>5110</v>
      </c>
      <c r="F333" t="s">
        <v>2</v>
      </c>
      <c r="G333">
        <v>6610</v>
      </c>
      <c r="H333" t="s">
        <v>15</v>
      </c>
      <c r="I333">
        <v>2014</v>
      </c>
      <c r="J333">
        <v>2014</v>
      </c>
      <c r="K333" t="s">
        <v>264</v>
      </c>
      <c r="L333">
        <v>13830</v>
      </c>
      <c r="M333" t="s">
        <v>13</v>
      </c>
      <c r="N333" t="s">
        <v>14</v>
      </c>
    </row>
    <row r="334" spans="1:14" x14ac:dyDescent="0.25">
      <c r="A334" t="s">
        <v>8</v>
      </c>
      <c r="B334" t="s">
        <v>263</v>
      </c>
      <c r="C334">
        <v>185</v>
      </c>
      <c r="D334" t="s">
        <v>179</v>
      </c>
      <c r="E334">
        <v>5110</v>
      </c>
      <c r="F334" t="s">
        <v>2</v>
      </c>
      <c r="G334">
        <v>6610</v>
      </c>
      <c r="H334" t="s">
        <v>15</v>
      </c>
      <c r="I334">
        <v>1999</v>
      </c>
      <c r="J334">
        <v>1999</v>
      </c>
      <c r="K334" t="s">
        <v>264</v>
      </c>
      <c r="L334">
        <v>216790</v>
      </c>
      <c r="M334" t="s">
        <v>18</v>
      </c>
      <c r="N334" t="s">
        <v>19</v>
      </c>
    </row>
    <row r="335" spans="1:14" x14ac:dyDescent="0.25">
      <c r="A335" t="s">
        <v>8</v>
      </c>
      <c r="B335" t="s">
        <v>263</v>
      </c>
      <c r="C335">
        <v>185</v>
      </c>
      <c r="D335" t="s">
        <v>179</v>
      </c>
      <c r="E335">
        <v>5110</v>
      </c>
      <c r="F335" t="s">
        <v>2</v>
      </c>
      <c r="G335">
        <v>6610</v>
      </c>
      <c r="H335" t="s">
        <v>15</v>
      </c>
      <c r="I335">
        <v>2014</v>
      </c>
      <c r="J335">
        <v>2014</v>
      </c>
      <c r="K335" t="s">
        <v>264</v>
      </c>
      <c r="L335">
        <v>217721.82</v>
      </c>
      <c r="M335" t="s">
        <v>16</v>
      </c>
      <c r="N335" t="s">
        <v>17</v>
      </c>
    </row>
    <row r="336" spans="1:14" x14ac:dyDescent="0.25">
      <c r="A336" t="s">
        <v>8</v>
      </c>
      <c r="B336" t="s">
        <v>263</v>
      </c>
      <c r="C336">
        <v>184</v>
      </c>
      <c r="D336" t="s">
        <v>178</v>
      </c>
      <c r="E336">
        <v>5110</v>
      </c>
      <c r="F336" t="s">
        <v>2</v>
      </c>
      <c r="G336">
        <v>6610</v>
      </c>
      <c r="H336" t="s">
        <v>15</v>
      </c>
      <c r="I336">
        <v>1999</v>
      </c>
      <c r="J336">
        <v>1999</v>
      </c>
      <c r="K336" t="s">
        <v>264</v>
      </c>
      <c r="L336">
        <v>1661</v>
      </c>
      <c r="M336" t="s">
        <v>13</v>
      </c>
      <c r="N336" t="s">
        <v>14</v>
      </c>
    </row>
    <row r="337" spans="1:14" x14ac:dyDescent="0.25">
      <c r="A337" t="s">
        <v>8</v>
      </c>
      <c r="B337" t="s">
        <v>263</v>
      </c>
      <c r="C337">
        <v>184</v>
      </c>
      <c r="D337" t="s">
        <v>178</v>
      </c>
      <c r="E337">
        <v>5110</v>
      </c>
      <c r="F337" t="s">
        <v>2</v>
      </c>
      <c r="G337">
        <v>6610</v>
      </c>
      <c r="H337" t="s">
        <v>15</v>
      </c>
      <c r="I337">
        <v>2014</v>
      </c>
      <c r="J337">
        <v>2014</v>
      </c>
      <c r="K337" t="s">
        <v>264</v>
      </c>
      <c r="L337">
        <v>1809.5</v>
      </c>
      <c r="M337" t="s">
        <v>16</v>
      </c>
      <c r="N337" t="s">
        <v>17</v>
      </c>
    </row>
    <row r="338" spans="1:14" x14ac:dyDescent="0.25">
      <c r="A338" t="s">
        <v>8</v>
      </c>
      <c r="B338" t="s">
        <v>263</v>
      </c>
      <c r="C338">
        <v>187</v>
      </c>
      <c r="D338" t="s">
        <v>181</v>
      </c>
      <c r="E338">
        <v>5110</v>
      </c>
      <c r="F338" t="s">
        <v>2</v>
      </c>
      <c r="G338">
        <v>6610</v>
      </c>
      <c r="H338" t="s">
        <v>15</v>
      </c>
      <c r="I338">
        <v>1999</v>
      </c>
      <c r="J338">
        <v>1999</v>
      </c>
      <c r="K338" t="s">
        <v>264</v>
      </c>
      <c r="L338">
        <v>12</v>
      </c>
      <c r="M338" t="s">
        <v>18</v>
      </c>
      <c r="N338" t="s">
        <v>19</v>
      </c>
    </row>
    <row r="339" spans="1:14" x14ac:dyDescent="0.25">
      <c r="A339" t="s">
        <v>8</v>
      </c>
      <c r="B339" t="s">
        <v>263</v>
      </c>
      <c r="C339">
        <v>187</v>
      </c>
      <c r="D339" t="s">
        <v>181</v>
      </c>
      <c r="E339">
        <v>5110</v>
      </c>
      <c r="F339" t="s">
        <v>2</v>
      </c>
      <c r="G339">
        <v>6610</v>
      </c>
      <c r="H339" t="s">
        <v>15</v>
      </c>
      <c r="I339">
        <v>2014</v>
      </c>
      <c r="J339">
        <v>2014</v>
      </c>
      <c r="K339" t="s">
        <v>264</v>
      </c>
      <c r="L339">
        <v>12</v>
      </c>
      <c r="M339" t="s">
        <v>16</v>
      </c>
      <c r="N339" t="s">
        <v>17</v>
      </c>
    </row>
    <row r="340" spans="1:14" x14ac:dyDescent="0.25">
      <c r="A340" t="s">
        <v>8</v>
      </c>
      <c r="B340" t="s">
        <v>263</v>
      </c>
      <c r="C340">
        <v>188</v>
      </c>
      <c r="D340" t="s">
        <v>182</v>
      </c>
      <c r="E340">
        <v>5110</v>
      </c>
      <c r="F340" t="s">
        <v>2</v>
      </c>
      <c r="G340">
        <v>6610</v>
      </c>
      <c r="H340" t="s">
        <v>15</v>
      </c>
      <c r="I340">
        <v>1999</v>
      </c>
      <c r="J340">
        <v>1999</v>
      </c>
      <c r="K340" t="s">
        <v>264</v>
      </c>
      <c r="L340">
        <v>10</v>
      </c>
      <c r="M340" t="s">
        <v>13</v>
      </c>
      <c r="N340" t="s">
        <v>14</v>
      </c>
    </row>
    <row r="341" spans="1:14" x14ac:dyDescent="0.25">
      <c r="A341" t="s">
        <v>8</v>
      </c>
      <c r="B341" t="s">
        <v>263</v>
      </c>
      <c r="C341">
        <v>188</v>
      </c>
      <c r="D341" t="s">
        <v>182</v>
      </c>
      <c r="E341">
        <v>5110</v>
      </c>
      <c r="F341" t="s">
        <v>2</v>
      </c>
      <c r="G341">
        <v>6610</v>
      </c>
      <c r="H341" t="s">
        <v>15</v>
      </c>
      <c r="I341">
        <v>2014</v>
      </c>
      <c r="J341">
        <v>2014</v>
      </c>
      <c r="K341" t="s">
        <v>264</v>
      </c>
      <c r="L341">
        <v>6</v>
      </c>
      <c r="M341" t="s">
        <v>13</v>
      </c>
      <c r="N341" t="s">
        <v>14</v>
      </c>
    </row>
    <row r="342" spans="1:14" x14ac:dyDescent="0.25">
      <c r="A342" t="s">
        <v>8</v>
      </c>
      <c r="B342" t="s">
        <v>263</v>
      </c>
      <c r="C342">
        <v>189</v>
      </c>
      <c r="D342" t="s">
        <v>183</v>
      </c>
      <c r="E342">
        <v>5110</v>
      </c>
      <c r="F342" t="s">
        <v>2</v>
      </c>
      <c r="G342">
        <v>6610</v>
      </c>
      <c r="H342" t="s">
        <v>15</v>
      </c>
      <c r="I342">
        <v>1999</v>
      </c>
      <c r="J342">
        <v>1999</v>
      </c>
      <c r="K342" t="s">
        <v>264</v>
      </c>
      <c r="L342">
        <v>15.4</v>
      </c>
      <c r="M342" t="s">
        <v>16</v>
      </c>
      <c r="N342" t="s">
        <v>17</v>
      </c>
    </row>
    <row r="343" spans="1:14" x14ac:dyDescent="0.25">
      <c r="A343" t="s">
        <v>8</v>
      </c>
      <c r="B343" t="s">
        <v>263</v>
      </c>
      <c r="C343">
        <v>189</v>
      </c>
      <c r="D343" t="s">
        <v>183</v>
      </c>
      <c r="E343">
        <v>5110</v>
      </c>
      <c r="F343" t="s">
        <v>2</v>
      </c>
      <c r="G343">
        <v>6610</v>
      </c>
      <c r="H343" t="s">
        <v>15</v>
      </c>
      <c r="I343">
        <v>2014</v>
      </c>
      <c r="J343">
        <v>2014</v>
      </c>
      <c r="K343" t="s">
        <v>264</v>
      </c>
      <c r="L343">
        <v>10.6</v>
      </c>
      <c r="M343" t="s">
        <v>16</v>
      </c>
      <c r="N343" t="s">
        <v>17</v>
      </c>
    </row>
    <row r="344" spans="1:14" x14ac:dyDescent="0.25">
      <c r="A344" t="s">
        <v>8</v>
      </c>
      <c r="B344" t="s">
        <v>263</v>
      </c>
      <c r="C344">
        <v>190</v>
      </c>
      <c r="D344" t="s">
        <v>184</v>
      </c>
      <c r="E344">
        <v>5110</v>
      </c>
      <c r="F344" t="s">
        <v>2</v>
      </c>
      <c r="G344">
        <v>6610</v>
      </c>
      <c r="H344" t="s">
        <v>15</v>
      </c>
      <c r="I344">
        <v>1999</v>
      </c>
      <c r="J344">
        <v>1999</v>
      </c>
      <c r="K344" t="s">
        <v>264</v>
      </c>
      <c r="L344">
        <v>3</v>
      </c>
      <c r="M344" t="s">
        <v>18</v>
      </c>
      <c r="N344" t="s">
        <v>19</v>
      </c>
    </row>
    <row r="345" spans="1:14" x14ac:dyDescent="0.25">
      <c r="A345" t="s">
        <v>8</v>
      </c>
      <c r="B345" t="s">
        <v>263</v>
      </c>
      <c r="C345">
        <v>190</v>
      </c>
      <c r="D345" t="s">
        <v>184</v>
      </c>
      <c r="E345">
        <v>5110</v>
      </c>
      <c r="F345" t="s">
        <v>2</v>
      </c>
      <c r="G345">
        <v>6610</v>
      </c>
      <c r="H345" t="s">
        <v>15</v>
      </c>
      <c r="I345">
        <v>2014</v>
      </c>
      <c r="J345">
        <v>2014</v>
      </c>
      <c r="K345" t="s">
        <v>264</v>
      </c>
      <c r="L345">
        <v>2</v>
      </c>
      <c r="M345" t="s">
        <v>16</v>
      </c>
      <c r="N345" t="s">
        <v>17</v>
      </c>
    </row>
    <row r="346" spans="1:14" x14ac:dyDescent="0.25">
      <c r="A346" t="s">
        <v>8</v>
      </c>
      <c r="B346" t="s">
        <v>263</v>
      </c>
      <c r="C346">
        <v>191</v>
      </c>
      <c r="D346" t="s">
        <v>185</v>
      </c>
      <c r="E346">
        <v>5110</v>
      </c>
      <c r="F346" t="s">
        <v>2</v>
      </c>
      <c r="G346">
        <v>6610</v>
      </c>
      <c r="H346" t="s">
        <v>15</v>
      </c>
      <c r="I346">
        <v>1999</v>
      </c>
      <c r="J346">
        <v>1999</v>
      </c>
      <c r="K346" t="s">
        <v>264</v>
      </c>
      <c r="L346">
        <v>11</v>
      </c>
      <c r="M346" t="s">
        <v>16</v>
      </c>
      <c r="N346" t="s">
        <v>17</v>
      </c>
    </row>
    <row r="347" spans="1:14" x14ac:dyDescent="0.25">
      <c r="A347" t="s">
        <v>8</v>
      </c>
      <c r="B347" t="s">
        <v>263</v>
      </c>
      <c r="C347">
        <v>191</v>
      </c>
      <c r="D347" t="s">
        <v>185</v>
      </c>
      <c r="E347">
        <v>5110</v>
      </c>
      <c r="F347" t="s">
        <v>2</v>
      </c>
      <c r="G347">
        <v>6610</v>
      </c>
      <c r="H347" t="s">
        <v>15</v>
      </c>
      <c r="I347">
        <v>2014</v>
      </c>
      <c r="J347">
        <v>2014</v>
      </c>
      <c r="K347" t="s">
        <v>264</v>
      </c>
      <c r="L347">
        <v>10</v>
      </c>
      <c r="M347" t="s">
        <v>16</v>
      </c>
      <c r="N347" t="s">
        <v>17</v>
      </c>
    </row>
    <row r="348" spans="1:14" x14ac:dyDescent="0.25">
      <c r="A348" t="s">
        <v>8</v>
      </c>
      <c r="B348" t="s">
        <v>263</v>
      </c>
      <c r="C348">
        <v>244</v>
      </c>
      <c r="D348" t="s">
        <v>233</v>
      </c>
      <c r="E348">
        <v>5110</v>
      </c>
      <c r="F348" t="s">
        <v>2</v>
      </c>
      <c r="G348">
        <v>6610</v>
      </c>
      <c r="H348" t="s">
        <v>15</v>
      </c>
      <c r="I348">
        <v>1999</v>
      </c>
      <c r="J348">
        <v>1999</v>
      </c>
      <c r="K348" t="s">
        <v>264</v>
      </c>
      <c r="L348">
        <v>50.8</v>
      </c>
      <c r="M348" t="s">
        <v>16</v>
      </c>
      <c r="N348" t="s">
        <v>17</v>
      </c>
    </row>
    <row r="349" spans="1:14" x14ac:dyDescent="0.25">
      <c r="A349" t="s">
        <v>8</v>
      </c>
      <c r="B349" t="s">
        <v>263</v>
      </c>
      <c r="C349">
        <v>244</v>
      </c>
      <c r="D349" t="s">
        <v>233</v>
      </c>
      <c r="E349">
        <v>5110</v>
      </c>
      <c r="F349" t="s">
        <v>2</v>
      </c>
      <c r="G349">
        <v>6610</v>
      </c>
      <c r="H349" t="s">
        <v>15</v>
      </c>
      <c r="I349">
        <v>2014</v>
      </c>
      <c r="J349">
        <v>2014</v>
      </c>
      <c r="K349" t="s">
        <v>264</v>
      </c>
      <c r="L349">
        <v>35</v>
      </c>
      <c r="M349" t="s">
        <v>16</v>
      </c>
      <c r="N349" t="s">
        <v>17</v>
      </c>
    </row>
    <row r="350" spans="1:14" x14ac:dyDescent="0.25">
      <c r="A350" t="s">
        <v>8</v>
      </c>
      <c r="B350" t="s">
        <v>263</v>
      </c>
      <c r="C350">
        <v>192</v>
      </c>
      <c r="D350" t="s">
        <v>186</v>
      </c>
      <c r="E350">
        <v>5110</v>
      </c>
      <c r="F350" t="s">
        <v>2</v>
      </c>
      <c r="G350">
        <v>6610</v>
      </c>
      <c r="H350" t="s">
        <v>15</v>
      </c>
      <c r="I350">
        <v>1999</v>
      </c>
      <c r="J350">
        <v>1999</v>
      </c>
      <c r="K350" t="s">
        <v>264</v>
      </c>
      <c r="L350">
        <v>1</v>
      </c>
      <c r="M350" t="s">
        <v>18</v>
      </c>
      <c r="N350" t="s">
        <v>19</v>
      </c>
    </row>
    <row r="351" spans="1:14" x14ac:dyDescent="0.25">
      <c r="A351" t="s">
        <v>8</v>
      </c>
      <c r="B351" t="s">
        <v>263</v>
      </c>
      <c r="C351">
        <v>192</v>
      </c>
      <c r="D351" t="s">
        <v>186</v>
      </c>
      <c r="E351">
        <v>5110</v>
      </c>
      <c r="F351" t="s">
        <v>2</v>
      </c>
      <c r="G351">
        <v>6610</v>
      </c>
      <c r="H351" t="s">
        <v>15</v>
      </c>
      <c r="I351">
        <v>2014</v>
      </c>
      <c r="J351">
        <v>2014</v>
      </c>
      <c r="K351" t="s">
        <v>264</v>
      </c>
      <c r="L351">
        <v>1</v>
      </c>
      <c r="M351" t="s">
        <v>16</v>
      </c>
      <c r="N351" t="s">
        <v>17</v>
      </c>
    </row>
    <row r="352" spans="1:14" x14ac:dyDescent="0.25">
      <c r="A352" t="s">
        <v>8</v>
      </c>
      <c r="B352" t="s">
        <v>263</v>
      </c>
      <c r="C352">
        <v>193</v>
      </c>
      <c r="D352" t="s">
        <v>187</v>
      </c>
      <c r="E352">
        <v>5110</v>
      </c>
      <c r="F352" t="s">
        <v>2</v>
      </c>
      <c r="G352">
        <v>6610</v>
      </c>
      <c r="H352" t="s">
        <v>15</v>
      </c>
      <c r="I352">
        <v>1999</v>
      </c>
      <c r="J352">
        <v>1999</v>
      </c>
      <c r="K352" t="s">
        <v>264</v>
      </c>
      <c r="L352">
        <v>47</v>
      </c>
      <c r="M352" t="s">
        <v>16</v>
      </c>
      <c r="N352" t="s">
        <v>17</v>
      </c>
    </row>
    <row r="353" spans="1:14" x14ac:dyDescent="0.25">
      <c r="A353" t="s">
        <v>8</v>
      </c>
      <c r="B353" t="s">
        <v>263</v>
      </c>
      <c r="C353">
        <v>193</v>
      </c>
      <c r="D353" t="s">
        <v>187</v>
      </c>
      <c r="E353">
        <v>5110</v>
      </c>
      <c r="F353" t="s">
        <v>2</v>
      </c>
      <c r="G353">
        <v>6610</v>
      </c>
      <c r="H353" t="s">
        <v>15</v>
      </c>
      <c r="I353">
        <v>2014</v>
      </c>
      <c r="J353">
        <v>2014</v>
      </c>
      <c r="K353" t="s">
        <v>264</v>
      </c>
      <c r="L353">
        <v>48.7</v>
      </c>
      <c r="M353" t="s">
        <v>16</v>
      </c>
      <c r="N353" t="s">
        <v>17</v>
      </c>
    </row>
    <row r="354" spans="1:14" x14ac:dyDescent="0.25">
      <c r="A354" t="s">
        <v>8</v>
      </c>
      <c r="B354" t="s">
        <v>263</v>
      </c>
      <c r="C354">
        <v>194</v>
      </c>
      <c r="D354" t="s">
        <v>188</v>
      </c>
      <c r="E354">
        <v>5110</v>
      </c>
      <c r="F354" t="s">
        <v>2</v>
      </c>
      <c r="G354">
        <v>6610</v>
      </c>
      <c r="H354" t="s">
        <v>15</v>
      </c>
      <c r="I354">
        <v>1999</v>
      </c>
      <c r="J354">
        <v>1999</v>
      </c>
      <c r="K354" t="s">
        <v>264</v>
      </c>
      <c r="L354">
        <v>173785</v>
      </c>
      <c r="M354" t="s">
        <v>18</v>
      </c>
      <c r="N354" t="s">
        <v>19</v>
      </c>
    </row>
    <row r="355" spans="1:14" x14ac:dyDescent="0.25">
      <c r="A355" t="s">
        <v>8</v>
      </c>
      <c r="B355" t="s">
        <v>263</v>
      </c>
      <c r="C355">
        <v>194</v>
      </c>
      <c r="D355" t="s">
        <v>188</v>
      </c>
      <c r="E355">
        <v>5110</v>
      </c>
      <c r="F355" t="s">
        <v>2</v>
      </c>
      <c r="G355">
        <v>6610</v>
      </c>
      <c r="H355" t="s">
        <v>15</v>
      </c>
      <c r="I355">
        <v>2014</v>
      </c>
      <c r="J355">
        <v>2014</v>
      </c>
      <c r="K355" t="s">
        <v>264</v>
      </c>
      <c r="L355">
        <v>173647.2</v>
      </c>
      <c r="M355" t="s">
        <v>16</v>
      </c>
      <c r="N355" t="s">
        <v>17</v>
      </c>
    </row>
    <row r="356" spans="1:14" x14ac:dyDescent="0.25">
      <c r="A356" t="s">
        <v>8</v>
      </c>
      <c r="B356" t="s">
        <v>263</v>
      </c>
      <c r="C356">
        <v>195</v>
      </c>
      <c r="D356" t="s">
        <v>189</v>
      </c>
      <c r="E356">
        <v>5110</v>
      </c>
      <c r="F356" t="s">
        <v>2</v>
      </c>
      <c r="G356">
        <v>6610</v>
      </c>
      <c r="H356" t="s">
        <v>15</v>
      </c>
      <c r="I356">
        <v>1999</v>
      </c>
      <c r="J356">
        <v>1999</v>
      </c>
      <c r="K356" t="s">
        <v>264</v>
      </c>
      <c r="L356">
        <v>9112</v>
      </c>
      <c r="M356" t="s">
        <v>16</v>
      </c>
      <c r="N356" t="s">
        <v>17</v>
      </c>
    </row>
    <row r="357" spans="1:14" x14ac:dyDescent="0.25">
      <c r="A357" t="s">
        <v>8</v>
      </c>
      <c r="B357" t="s">
        <v>263</v>
      </c>
      <c r="C357">
        <v>195</v>
      </c>
      <c r="D357" t="s">
        <v>189</v>
      </c>
      <c r="E357">
        <v>5110</v>
      </c>
      <c r="F357" t="s">
        <v>2</v>
      </c>
      <c r="G357">
        <v>6610</v>
      </c>
      <c r="H357" t="s">
        <v>15</v>
      </c>
      <c r="I357">
        <v>2014</v>
      </c>
      <c r="J357">
        <v>2014</v>
      </c>
      <c r="K357" t="s">
        <v>264</v>
      </c>
      <c r="L357">
        <v>8868</v>
      </c>
      <c r="M357" t="s">
        <v>16</v>
      </c>
      <c r="N357" t="s">
        <v>17</v>
      </c>
    </row>
    <row r="358" spans="1:14" x14ac:dyDescent="0.25">
      <c r="A358" t="s">
        <v>8</v>
      </c>
      <c r="B358" t="s">
        <v>263</v>
      </c>
      <c r="C358">
        <v>272</v>
      </c>
      <c r="D358" t="s">
        <v>242</v>
      </c>
      <c r="E358">
        <v>5110</v>
      </c>
      <c r="F358" t="s">
        <v>2</v>
      </c>
      <c r="G358">
        <v>6610</v>
      </c>
      <c r="H358" t="s">
        <v>15</v>
      </c>
      <c r="I358">
        <v>2014</v>
      </c>
      <c r="J358">
        <v>2014</v>
      </c>
      <c r="K358" t="s">
        <v>264</v>
      </c>
      <c r="L358">
        <v>3506.4</v>
      </c>
      <c r="M358" t="s">
        <v>13</v>
      </c>
      <c r="N358" t="s">
        <v>14</v>
      </c>
    </row>
    <row r="359" spans="1:14" x14ac:dyDescent="0.25">
      <c r="A359" t="s">
        <v>8</v>
      </c>
      <c r="B359" t="s">
        <v>263</v>
      </c>
      <c r="C359">
        <v>186</v>
      </c>
      <c r="D359" t="s">
        <v>180</v>
      </c>
      <c r="E359">
        <v>5110</v>
      </c>
      <c r="F359" t="s">
        <v>2</v>
      </c>
      <c r="G359">
        <v>6610</v>
      </c>
      <c r="H359" t="s">
        <v>15</v>
      </c>
      <c r="I359">
        <v>1999</v>
      </c>
      <c r="J359">
        <v>1999</v>
      </c>
      <c r="K359" t="s">
        <v>264</v>
      </c>
      <c r="L359">
        <v>5600</v>
      </c>
      <c r="M359" t="s">
        <v>13</v>
      </c>
      <c r="N359" t="s">
        <v>14</v>
      </c>
    </row>
    <row r="360" spans="1:14" x14ac:dyDescent="0.25">
      <c r="A360" t="s">
        <v>8</v>
      </c>
      <c r="B360" t="s">
        <v>263</v>
      </c>
      <c r="C360">
        <v>196</v>
      </c>
      <c r="D360" t="s">
        <v>190</v>
      </c>
      <c r="E360">
        <v>5110</v>
      </c>
      <c r="F360" t="s">
        <v>2</v>
      </c>
      <c r="G360">
        <v>6610</v>
      </c>
      <c r="H360" t="s">
        <v>15</v>
      </c>
      <c r="I360">
        <v>1999</v>
      </c>
      <c r="J360">
        <v>1999</v>
      </c>
      <c r="K360" t="s">
        <v>264</v>
      </c>
      <c r="L360">
        <v>4</v>
      </c>
      <c r="M360" t="s">
        <v>16</v>
      </c>
      <c r="N360" t="s">
        <v>17</v>
      </c>
    </row>
    <row r="361" spans="1:14" x14ac:dyDescent="0.25">
      <c r="A361" t="s">
        <v>8</v>
      </c>
      <c r="B361" t="s">
        <v>263</v>
      </c>
      <c r="C361">
        <v>196</v>
      </c>
      <c r="D361" t="s">
        <v>190</v>
      </c>
      <c r="E361">
        <v>5110</v>
      </c>
      <c r="F361" t="s">
        <v>2</v>
      </c>
      <c r="G361">
        <v>6610</v>
      </c>
      <c r="H361" t="s">
        <v>15</v>
      </c>
      <c r="I361">
        <v>2014</v>
      </c>
      <c r="J361">
        <v>2014</v>
      </c>
      <c r="K361" t="s">
        <v>264</v>
      </c>
      <c r="L361">
        <v>1.48</v>
      </c>
      <c r="M361" t="s">
        <v>16</v>
      </c>
      <c r="N361" t="s">
        <v>17</v>
      </c>
    </row>
    <row r="362" spans="1:14" x14ac:dyDescent="0.25">
      <c r="A362" t="s">
        <v>8</v>
      </c>
      <c r="B362" t="s">
        <v>263</v>
      </c>
      <c r="C362">
        <v>197</v>
      </c>
      <c r="D362" t="s">
        <v>191</v>
      </c>
      <c r="E362">
        <v>5110</v>
      </c>
      <c r="F362" t="s">
        <v>2</v>
      </c>
      <c r="G362">
        <v>6610</v>
      </c>
      <c r="H362" t="s">
        <v>15</v>
      </c>
      <c r="I362">
        <v>1999</v>
      </c>
      <c r="J362">
        <v>1999</v>
      </c>
      <c r="K362" t="s">
        <v>264</v>
      </c>
      <c r="L362">
        <v>2804</v>
      </c>
      <c r="M362" t="s">
        <v>16</v>
      </c>
      <c r="N362" t="s">
        <v>17</v>
      </c>
    </row>
    <row r="363" spans="1:14" x14ac:dyDescent="0.25">
      <c r="A363" t="s">
        <v>8</v>
      </c>
      <c r="B363" t="s">
        <v>263</v>
      </c>
      <c r="C363">
        <v>197</v>
      </c>
      <c r="D363" t="s">
        <v>191</v>
      </c>
      <c r="E363">
        <v>5110</v>
      </c>
      <c r="F363" t="s">
        <v>2</v>
      </c>
      <c r="G363">
        <v>6610</v>
      </c>
      <c r="H363" t="s">
        <v>15</v>
      </c>
      <c r="I363">
        <v>2014</v>
      </c>
      <c r="J363">
        <v>2014</v>
      </c>
      <c r="K363" t="s">
        <v>264</v>
      </c>
      <c r="L363">
        <v>3949</v>
      </c>
      <c r="M363" t="s">
        <v>16</v>
      </c>
      <c r="N363" t="s">
        <v>17</v>
      </c>
    </row>
    <row r="364" spans="1:14" x14ac:dyDescent="0.25">
      <c r="A364" t="s">
        <v>8</v>
      </c>
      <c r="B364" t="s">
        <v>263</v>
      </c>
      <c r="C364">
        <v>200</v>
      </c>
      <c r="D364" t="s">
        <v>194</v>
      </c>
      <c r="E364">
        <v>5110</v>
      </c>
      <c r="F364" t="s">
        <v>2</v>
      </c>
      <c r="G364">
        <v>6610</v>
      </c>
      <c r="H364" t="s">
        <v>15</v>
      </c>
      <c r="I364">
        <v>1999</v>
      </c>
      <c r="J364">
        <v>1999</v>
      </c>
      <c r="K364" t="s">
        <v>264</v>
      </c>
      <c r="L364">
        <v>1.2</v>
      </c>
      <c r="M364" t="s">
        <v>16</v>
      </c>
      <c r="N364" t="s">
        <v>17</v>
      </c>
    </row>
    <row r="365" spans="1:14" x14ac:dyDescent="0.25">
      <c r="A365" t="s">
        <v>8</v>
      </c>
      <c r="B365" t="s">
        <v>263</v>
      </c>
      <c r="C365">
        <v>200</v>
      </c>
      <c r="D365" t="s">
        <v>194</v>
      </c>
      <c r="E365">
        <v>5110</v>
      </c>
      <c r="F365" t="s">
        <v>2</v>
      </c>
      <c r="G365">
        <v>6610</v>
      </c>
      <c r="H365" t="s">
        <v>15</v>
      </c>
      <c r="I365">
        <v>2014</v>
      </c>
      <c r="J365">
        <v>2014</v>
      </c>
      <c r="K365" t="s">
        <v>264</v>
      </c>
      <c r="L365">
        <v>0.66</v>
      </c>
      <c r="M365" t="s">
        <v>16</v>
      </c>
      <c r="N365" t="s">
        <v>17</v>
      </c>
    </row>
    <row r="366" spans="1:14" x14ac:dyDescent="0.25">
      <c r="A366" t="s">
        <v>8</v>
      </c>
      <c r="B366" t="s">
        <v>263</v>
      </c>
      <c r="C366">
        <v>199</v>
      </c>
      <c r="D366" t="s">
        <v>193</v>
      </c>
      <c r="E366">
        <v>5110</v>
      </c>
      <c r="F366" t="s">
        <v>2</v>
      </c>
      <c r="G366">
        <v>6610</v>
      </c>
      <c r="H366" t="s">
        <v>15</v>
      </c>
      <c r="I366">
        <v>1999</v>
      </c>
      <c r="J366">
        <v>1999</v>
      </c>
      <c r="K366" t="s">
        <v>264</v>
      </c>
      <c r="L366">
        <v>2443</v>
      </c>
      <c r="M366" t="s">
        <v>13</v>
      </c>
      <c r="N366" t="s">
        <v>14</v>
      </c>
    </row>
    <row r="367" spans="1:14" x14ac:dyDescent="0.25">
      <c r="A367" t="s">
        <v>8</v>
      </c>
      <c r="B367" t="s">
        <v>263</v>
      </c>
      <c r="C367">
        <v>199</v>
      </c>
      <c r="D367" t="s">
        <v>193</v>
      </c>
      <c r="E367">
        <v>5110</v>
      </c>
      <c r="F367" t="s">
        <v>2</v>
      </c>
      <c r="G367">
        <v>6610</v>
      </c>
      <c r="H367" t="s">
        <v>15</v>
      </c>
      <c r="I367">
        <v>2014</v>
      </c>
      <c r="J367">
        <v>2014</v>
      </c>
      <c r="K367" t="s">
        <v>264</v>
      </c>
      <c r="L367">
        <v>1924.6</v>
      </c>
      <c r="M367" t="s">
        <v>13</v>
      </c>
      <c r="N367" t="s">
        <v>14</v>
      </c>
    </row>
    <row r="368" spans="1:14" x14ac:dyDescent="0.25">
      <c r="A368" t="s">
        <v>8</v>
      </c>
      <c r="B368" t="s">
        <v>263</v>
      </c>
      <c r="C368">
        <v>198</v>
      </c>
      <c r="D368" t="s">
        <v>192</v>
      </c>
      <c r="E368">
        <v>5110</v>
      </c>
      <c r="F368" t="s">
        <v>2</v>
      </c>
      <c r="G368">
        <v>6610</v>
      </c>
      <c r="H368" t="s">
        <v>15</v>
      </c>
      <c r="I368">
        <v>1999</v>
      </c>
      <c r="J368">
        <v>1999</v>
      </c>
      <c r="K368" t="s">
        <v>264</v>
      </c>
      <c r="L368">
        <v>500</v>
      </c>
      <c r="M368" t="s">
        <v>13</v>
      </c>
      <c r="N368" t="s">
        <v>14</v>
      </c>
    </row>
    <row r="369" spans="1:14" x14ac:dyDescent="0.25">
      <c r="A369" t="s">
        <v>8</v>
      </c>
      <c r="B369" t="s">
        <v>263</v>
      </c>
      <c r="C369">
        <v>198</v>
      </c>
      <c r="D369" t="s">
        <v>192</v>
      </c>
      <c r="E369">
        <v>5110</v>
      </c>
      <c r="F369" t="s">
        <v>2</v>
      </c>
      <c r="G369">
        <v>6610</v>
      </c>
      <c r="H369" t="s">
        <v>15</v>
      </c>
      <c r="I369">
        <v>2014</v>
      </c>
      <c r="J369">
        <v>2014</v>
      </c>
      <c r="K369" t="s">
        <v>264</v>
      </c>
      <c r="L369">
        <v>614.99</v>
      </c>
      <c r="M369" t="s">
        <v>13</v>
      </c>
      <c r="N369" t="s">
        <v>14</v>
      </c>
    </row>
    <row r="370" spans="1:14" x14ac:dyDescent="0.25">
      <c r="A370" t="s">
        <v>8</v>
      </c>
      <c r="B370" t="s">
        <v>263</v>
      </c>
      <c r="C370">
        <v>25</v>
      </c>
      <c r="D370" t="s">
        <v>44</v>
      </c>
      <c r="E370">
        <v>5110</v>
      </c>
      <c r="F370" t="s">
        <v>2</v>
      </c>
      <c r="G370">
        <v>6610</v>
      </c>
      <c r="H370" t="s">
        <v>15</v>
      </c>
      <c r="I370">
        <v>1999</v>
      </c>
      <c r="J370">
        <v>1999</v>
      </c>
      <c r="K370" t="s">
        <v>264</v>
      </c>
      <c r="L370">
        <v>76</v>
      </c>
      <c r="M370" t="s">
        <v>16</v>
      </c>
      <c r="N370" t="s">
        <v>17</v>
      </c>
    </row>
    <row r="371" spans="1:14" x14ac:dyDescent="0.25">
      <c r="A371" t="s">
        <v>8</v>
      </c>
      <c r="B371" t="s">
        <v>263</v>
      </c>
      <c r="C371">
        <v>25</v>
      </c>
      <c r="D371" t="s">
        <v>44</v>
      </c>
      <c r="E371">
        <v>5110</v>
      </c>
      <c r="F371" t="s">
        <v>2</v>
      </c>
      <c r="G371">
        <v>6610</v>
      </c>
      <c r="H371" t="s">
        <v>15</v>
      </c>
      <c r="I371">
        <v>2014</v>
      </c>
      <c r="J371">
        <v>2014</v>
      </c>
      <c r="K371" t="s">
        <v>264</v>
      </c>
      <c r="L371">
        <v>108</v>
      </c>
      <c r="M371" t="s">
        <v>16</v>
      </c>
      <c r="N371" t="s">
        <v>17</v>
      </c>
    </row>
    <row r="372" spans="1:14" x14ac:dyDescent="0.25">
      <c r="A372" t="s">
        <v>8</v>
      </c>
      <c r="B372" t="s">
        <v>263</v>
      </c>
      <c r="C372">
        <v>201</v>
      </c>
      <c r="D372" t="s">
        <v>195</v>
      </c>
      <c r="E372">
        <v>5110</v>
      </c>
      <c r="F372" t="s">
        <v>2</v>
      </c>
      <c r="G372">
        <v>6610</v>
      </c>
      <c r="H372" t="s">
        <v>15</v>
      </c>
      <c r="I372">
        <v>1999</v>
      </c>
      <c r="J372">
        <v>1999</v>
      </c>
      <c r="K372" t="s">
        <v>264</v>
      </c>
      <c r="L372">
        <v>44067</v>
      </c>
      <c r="M372" t="s">
        <v>18</v>
      </c>
      <c r="N372" t="s">
        <v>19</v>
      </c>
    </row>
    <row r="373" spans="1:14" x14ac:dyDescent="0.25">
      <c r="A373" t="s">
        <v>8</v>
      </c>
      <c r="B373" t="s">
        <v>263</v>
      </c>
      <c r="C373">
        <v>201</v>
      </c>
      <c r="D373" t="s">
        <v>195</v>
      </c>
      <c r="E373">
        <v>5110</v>
      </c>
      <c r="F373" t="s">
        <v>2</v>
      </c>
      <c r="G373">
        <v>6610</v>
      </c>
      <c r="H373" t="s">
        <v>15</v>
      </c>
      <c r="I373">
        <v>2014</v>
      </c>
      <c r="J373">
        <v>2014</v>
      </c>
      <c r="K373" t="s">
        <v>264</v>
      </c>
      <c r="L373">
        <v>44125</v>
      </c>
      <c r="M373" t="s">
        <v>16</v>
      </c>
      <c r="N373" t="s">
        <v>17</v>
      </c>
    </row>
    <row r="374" spans="1:14" x14ac:dyDescent="0.25">
      <c r="A374" t="s">
        <v>8</v>
      </c>
      <c r="B374" t="s">
        <v>263</v>
      </c>
      <c r="C374">
        <v>202</v>
      </c>
      <c r="D374" t="s">
        <v>196</v>
      </c>
      <c r="E374">
        <v>5110</v>
      </c>
      <c r="F374" t="s">
        <v>2</v>
      </c>
      <c r="G374">
        <v>6610</v>
      </c>
      <c r="H374" t="s">
        <v>15</v>
      </c>
      <c r="I374">
        <v>1999</v>
      </c>
      <c r="J374">
        <v>1999</v>
      </c>
      <c r="K374" t="s">
        <v>264</v>
      </c>
      <c r="L374">
        <v>98058</v>
      </c>
      <c r="M374" t="s">
        <v>16</v>
      </c>
      <c r="N374" t="s">
        <v>17</v>
      </c>
    </row>
    <row r="375" spans="1:14" x14ac:dyDescent="0.25">
      <c r="A375" t="s">
        <v>8</v>
      </c>
      <c r="B375" t="s">
        <v>263</v>
      </c>
      <c r="C375">
        <v>202</v>
      </c>
      <c r="D375" t="s">
        <v>196</v>
      </c>
      <c r="E375">
        <v>5110</v>
      </c>
      <c r="F375" t="s">
        <v>2</v>
      </c>
      <c r="G375">
        <v>6610</v>
      </c>
      <c r="H375" t="s">
        <v>15</v>
      </c>
      <c r="I375">
        <v>2014</v>
      </c>
      <c r="J375">
        <v>2014</v>
      </c>
      <c r="K375" t="s">
        <v>264</v>
      </c>
      <c r="L375">
        <v>96841</v>
      </c>
      <c r="M375" t="s">
        <v>16</v>
      </c>
      <c r="N375" t="s">
        <v>17</v>
      </c>
    </row>
    <row r="376" spans="1:14" x14ac:dyDescent="0.25">
      <c r="A376" t="s">
        <v>8</v>
      </c>
      <c r="B376" t="s">
        <v>263</v>
      </c>
      <c r="C376">
        <v>277</v>
      </c>
      <c r="D376" t="s">
        <v>245</v>
      </c>
      <c r="E376">
        <v>5110</v>
      </c>
      <c r="F376" t="s">
        <v>2</v>
      </c>
      <c r="G376">
        <v>6610</v>
      </c>
      <c r="H376" t="s">
        <v>15</v>
      </c>
      <c r="I376">
        <v>2014</v>
      </c>
      <c r="J376">
        <v>2014</v>
      </c>
      <c r="K376" t="s">
        <v>264</v>
      </c>
      <c r="L376">
        <v>28533.200000000001</v>
      </c>
      <c r="M376" t="s">
        <v>16</v>
      </c>
      <c r="N376" t="s">
        <v>17</v>
      </c>
    </row>
    <row r="377" spans="1:14" x14ac:dyDescent="0.25">
      <c r="A377" t="s">
        <v>8</v>
      </c>
      <c r="B377" t="s">
        <v>263</v>
      </c>
      <c r="C377">
        <v>203</v>
      </c>
      <c r="D377" t="s">
        <v>197</v>
      </c>
      <c r="E377">
        <v>5110</v>
      </c>
      <c r="F377" t="s">
        <v>2</v>
      </c>
      <c r="G377">
        <v>6610</v>
      </c>
      <c r="H377" t="s">
        <v>15</v>
      </c>
      <c r="I377">
        <v>1999</v>
      </c>
      <c r="J377">
        <v>1999</v>
      </c>
      <c r="K377" t="s">
        <v>264</v>
      </c>
      <c r="L377">
        <v>29778</v>
      </c>
      <c r="M377" t="s">
        <v>18</v>
      </c>
      <c r="N377" t="s">
        <v>19</v>
      </c>
    </row>
    <row r="378" spans="1:14" x14ac:dyDescent="0.25">
      <c r="A378" t="s">
        <v>8</v>
      </c>
      <c r="B378" t="s">
        <v>263</v>
      </c>
      <c r="C378">
        <v>203</v>
      </c>
      <c r="D378" t="s">
        <v>197</v>
      </c>
      <c r="E378">
        <v>5110</v>
      </c>
      <c r="F378" t="s">
        <v>2</v>
      </c>
      <c r="G378">
        <v>6610</v>
      </c>
      <c r="H378" t="s">
        <v>15</v>
      </c>
      <c r="I378">
        <v>2014</v>
      </c>
      <c r="J378">
        <v>2014</v>
      </c>
      <c r="K378" t="s">
        <v>264</v>
      </c>
      <c r="L378">
        <v>26578</v>
      </c>
      <c r="M378" t="s">
        <v>21</v>
      </c>
      <c r="N378" t="s">
        <v>22</v>
      </c>
    </row>
    <row r="379" spans="1:14" x14ac:dyDescent="0.25">
      <c r="A379" t="s">
        <v>8</v>
      </c>
      <c r="B379" t="s">
        <v>263</v>
      </c>
      <c r="C379">
        <v>38</v>
      </c>
      <c r="D379" t="s">
        <v>54</v>
      </c>
      <c r="E379">
        <v>5110</v>
      </c>
      <c r="F379" t="s">
        <v>2</v>
      </c>
      <c r="G379">
        <v>6610</v>
      </c>
      <c r="H379" t="s">
        <v>15</v>
      </c>
      <c r="I379">
        <v>1999</v>
      </c>
      <c r="J379">
        <v>1999</v>
      </c>
      <c r="K379" t="s">
        <v>264</v>
      </c>
      <c r="L379">
        <v>2345</v>
      </c>
      <c r="M379" t="s">
        <v>16</v>
      </c>
      <c r="N379" t="s">
        <v>17</v>
      </c>
    </row>
    <row r="380" spans="1:14" x14ac:dyDescent="0.25">
      <c r="A380" t="s">
        <v>8</v>
      </c>
      <c r="B380" t="s">
        <v>263</v>
      </c>
      <c r="C380">
        <v>38</v>
      </c>
      <c r="D380" t="s">
        <v>54</v>
      </c>
      <c r="E380">
        <v>5110</v>
      </c>
      <c r="F380" t="s">
        <v>2</v>
      </c>
      <c r="G380">
        <v>6610</v>
      </c>
      <c r="H380" t="s">
        <v>15</v>
      </c>
      <c r="I380">
        <v>2014</v>
      </c>
      <c r="J380">
        <v>2014</v>
      </c>
      <c r="K380" t="s">
        <v>264</v>
      </c>
      <c r="L380">
        <v>2740</v>
      </c>
      <c r="M380" t="s">
        <v>16</v>
      </c>
      <c r="N380" t="s">
        <v>17</v>
      </c>
    </row>
    <row r="381" spans="1:14" x14ac:dyDescent="0.25">
      <c r="A381" t="s">
        <v>8</v>
      </c>
      <c r="B381" t="s">
        <v>263</v>
      </c>
      <c r="C381">
        <v>276</v>
      </c>
      <c r="D381" t="s">
        <v>244</v>
      </c>
      <c r="E381">
        <v>5110</v>
      </c>
      <c r="F381" t="s">
        <v>2</v>
      </c>
      <c r="G381">
        <v>6610</v>
      </c>
      <c r="H381" t="s">
        <v>15</v>
      </c>
      <c r="I381">
        <v>2014</v>
      </c>
      <c r="J381">
        <v>2014</v>
      </c>
      <c r="K381" t="s">
        <v>264</v>
      </c>
      <c r="L381">
        <v>68186.16</v>
      </c>
      <c r="M381" t="s">
        <v>16</v>
      </c>
      <c r="N381" t="s">
        <v>17</v>
      </c>
    </row>
    <row r="382" spans="1:14" x14ac:dyDescent="0.25">
      <c r="A382" t="s">
        <v>8</v>
      </c>
      <c r="B382" t="s">
        <v>263</v>
      </c>
      <c r="C382">
        <v>206</v>
      </c>
      <c r="D382" t="s">
        <v>199</v>
      </c>
      <c r="E382">
        <v>5110</v>
      </c>
      <c r="F382" t="s">
        <v>2</v>
      </c>
      <c r="G382">
        <v>6610</v>
      </c>
      <c r="H382" t="s">
        <v>15</v>
      </c>
      <c r="I382">
        <v>1999</v>
      </c>
      <c r="J382">
        <v>1999</v>
      </c>
      <c r="K382" t="s">
        <v>264</v>
      </c>
      <c r="L382">
        <v>131352</v>
      </c>
      <c r="M382" t="s">
        <v>16</v>
      </c>
      <c r="N382" t="s">
        <v>17</v>
      </c>
    </row>
    <row r="383" spans="1:14" x14ac:dyDescent="0.25">
      <c r="A383" t="s">
        <v>8</v>
      </c>
      <c r="B383" t="s">
        <v>263</v>
      </c>
      <c r="C383">
        <v>207</v>
      </c>
      <c r="D383" t="s">
        <v>200</v>
      </c>
      <c r="E383">
        <v>5110</v>
      </c>
      <c r="F383" t="s">
        <v>2</v>
      </c>
      <c r="G383">
        <v>6610</v>
      </c>
      <c r="H383" t="s">
        <v>15</v>
      </c>
      <c r="I383">
        <v>1999</v>
      </c>
      <c r="J383">
        <v>1999</v>
      </c>
      <c r="K383" t="s">
        <v>264</v>
      </c>
      <c r="L383">
        <v>88</v>
      </c>
      <c r="M383" t="s">
        <v>18</v>
      </c>
      <c r="N383" t="s">
        <v>19</v>
      </c>
    </row>
    <row r="384" spans="1:14" x14ac:dyDescent="0.25">
      <c r="A384" t="s">
        <v>8</v>
      </c>
      <c r="B384" t="s">
        <v>263</v>
      </c>
      <c r="C384">
        <v>207</v>
      </c>
      <c r="D384" t="s">
        <v>200</v>
      </c>
      <c r="E384">
        <v>5110</v>
      </c>
      <c r="F384" t="s">
        <v>2</v>
      </c>
      <c r="G384">
        <v>6610</v>
      </c>
      <c r="H384" t="s">
        <v>15</v>
      </c>
      <c r="I384">
        <v>2014</v>
      </c>
      <c r="J384">
        <v>2014</v>
      </c>
      <c r="K384" t="s">
        <v>264</v>
      </c>
      <c r="L384">
        <v>88.2</v>
      </c>
      <c r="M384" t="s">
        <v>13</v>
      </c>
      <c r="N384" t="s">
        <v>14</v>
      </c>
    </row>
    <row r="385" spans="1:14" x14ac:dyDescent="0.25">
      <c r="A385" t="s">
        <v>8</v>
      </c>
      <c r="B385" t="s">
        <v>263</v>
      </c>
      <c r="C385">
        <v>209</v>
      </c>
      <c r="D385" t="s">
        <v>202</v>
      </c>
      <c r="E385">
        <v>5110</v>
      </c>
      <c r="F385" t="s">
        <v>2</v>
      </c>
      <c r="G385">
        <v>6610</v>
      </c>
      <c r="H385" t="s">
        <v>15</v>
      </c>
      <c r="I385">
        <v>1999</v>
      </c>
      <c r="J385">
        <v>1999</v>
      </c>
      <c r="K385" t="s">
        <v>264</v>
      </c>
      <c r="L385">
        <v>1223</v>
      </c>
      <c r="M385" t="s">
        <v>16</v>
      </c>
      <c r="N385" t="s">
        <v>17</v>
      </c>
    </row>
    <row r="386" spans="1:14" x14ac:dyDescent="0.25">
      <c r="A386" t="s">
        <v>8</v>
      </c>
      <c r="B386" t="s">
        <v>263</v>
      </c>
      <c r="C386">
        <v>209</v>
      </c>
      <c r="D386" t="s">
        <v>202</v>
      </c>
      <c r="E386">
        <v>5110</v>
      </c>
      <c r="F386" t="s">
        <v>2</v>
      </c>
      <c r="G386">
        <v>6610</v>
      </c>
      <c r="H386" t="s">
        <v>15</v>
      </c>
      <c r="I386">
        <v>2014</v>
      </c>
      <c r="J386">
        <v>2014</v>
      </c>
      <c r="K386" t="s">
        <v>264</v>
      </c>
      <c r="L386">
        <v>1222</v>
      </c>
      <c r="M386" t="s">
        <v>16</v>
      </c>
      <c r="N386" t="s">
        <v>17</v>
      </c>
    </row>
    <row r="387" spans="1:14" x14ac:dyDescent="0.25">
      <c r="A387" t="s">
        <v>8</v>
      </c>
      <c r="B387" t="s">
        <v>263</v>
      </c>
      <c r="C387">
        <v>210</v>
      </c>
      <c r="D387" t="s">
        <v>203</v>
      </c>
      <c r="E387">
        <v>5110</v>
      </c>
      <c r="F387" t="s">
        <v>2</v>
      </c>
      <c r="G387">
        <v>6610</v>
      </c>
      <c r="H387" t="s">
        <v>15</v>
      </c>
      <c r="I387">
        <v>1999</v>
      </c>
      <c r="J387">
        <v>1999</v>
      </c>
      <c r="K387" t="s">
        <v>264</v>
      </c>
      <c r="L387">
        <v>3194</v>
      </c>
      <c r="M387" t="s">
        <v>21</v>
      </c>
      <c r="N387" t="s">
        <v>22</v>
      </c>
    </row>
    <row r="388" spans="1:14" x14ac:dyDescent="0.25">
      <c r="A388" t="s">
        <v>8</v>
      </c>
      <c r="B388" t="s">
        <v>263</v>
      </c>
      <c r="C388">
        <v>210</v>
      </c>
      <c r="D388" t="s">
        <v>203</v>
      </c>
      <c r="E388">
        <v>5110</v>
      </c>
      <c r="F388" t="s">
        <v>2</v>
      </c>
      <c r="G388">
        <v>6610</v>
      </c>
      <c r="H388" t="s">
        <v>15</v>
      </c>
      <c r="I388">
        <v>2014</v>
      </c>
      <c r="J388">
        <v>2014</v>
      </c>
      <c r="K388" t="s">
        <v>264</v>
      </c>
      <c r="L388">
        <v>3032.7</v>
      </c>
      <c r="M388" t="s">
        <v>13</v>
      </c>
      <c r="N388" t="s">
        <v>14</v>
      </c>
    </row>
    <row r="389" spans="1:14" x14ac:dyDescent="0.25">
      <c r="A389" t="s">
        <v>8</v>
      </c>
      <c r="B389" t="s">
        <v>263</v>
      </c>
      <c r="C389">
        <v>211</v>
      </c>
      <c r="D389" t="s">
        <v>204</v>
      </c>
      <c r="E389">
        <v>5110</v>
      </c>
      <c r="F389" t="s">
        <v>2</v>
      </c>
      <c r="G389">
        <v>6610</v>
      </c>
      <c r="H389" t="s">
        <v>15</v>
      </c>
      <c r="I389">
        <v>1999</v>
      </c>
      <c r="J389">
        <v>1999</v>
      </c>
      <c r="K389" t="s">
        <v>264</v>
      </c>
      <c r="L389">
        <v>1569.1</v>
      </c>
      <c r="M389" t="s">
        <v>13</v>
      </c>
      <c r="N389" t="s">
        <v>14</v>
      </c>
    </row>
    <row r="390" spans="1:14" x14ac:dyDescent="0.25">
      <c r="A390" t="s">
        <v>8</v>
      </c>
      <c r="B390" t="s">
        <v>263</v>
      </c>
      <c r="C390">
        <v>211</v>
      </c>
      <c r="D390" t="s">
        <v>204</v>
      </c>
      <c r="E390">
        <v>5110</v>
      </c>
      <c r="F390" t="s">
        <v>2</v>
      </c>
      <c r="G390">
        <v>6610</v>
      </c>
      <c r="H390" t="s">
        <v>15</v>
      </c>
      <c r="I390">
        <v>2014</v>
      </c>
      <c r="J390">
        <v>2014</v>
      </c>
      <c r="K390" t="s">
        <v>264</v>
      </c>
      <c r="L390">
        <v>1522.7</v>
      </c>
      <c r="M390" t="s">
        <v>13</v>
      </c>
      <c r="N390" t="s">
        <v>14</v>
      </c>
    </row>
    <row r="391" spans="1:14" x14ac:dyDescent="0.25">
      <c r="A391" t="s">
        <v>8</v>
      </c>
      <c r="B391" t="s">
        <v>263</v>
      </c>
      <c r="C391">
        <v>212</v>
      </c>
      <c r="D391" t="s">
        <v>205</v>
      </c>
      <c r="E391">
        <v>5110</v>
      </c>
      <c r="F391" t="s">
        <v>2</v>
      </c>
      <c r="G391">
        <v>6610</v>
      </c>
      <c r="H391" t="s">
        <v>15</v>
      </c>
      <c r="I391">
        <v>1999</v>
      </c>
      <c r="J391">
        <v>1999</v>
      </c>
      <c r="K391" t="s">
        <v>264</v>
      </c>
      <c r="L391">
        <v>13767</v>
      </c>
      <c r="M391" t="s">
        <v>13</v>
      </c>
      <c r="N391" t="s">
        <v>14</v>
      </c>
    </row>
    <row r="392" spans="1:14" x14ac:dyDescent="0.25">
      <c r="A392" t="s">
        <v>8</v>
      </c>
      <c r="B392" t="s">
        <v>263</v>
      </c>
      <c r="C392">
        <v>212</v>
      </c>
      <c r="D392" t="s">
        <v>205</v>
      </c>
      <c r="E392">
        <v>5110</v>
      </c>
      <c r="F392" t="s">
        <v>2</v>
      </c>
      <c r="G392">
        <v>6610</v>
      </c>
      <c r="H392" t="s">
        <v>15</v>
      </c>
      <c r="I392">
        <v>2014</v>
      </c>
      <c r="J392">
        <v>2014</v>
      </c>
      <c r="K392" t="s">
        <v>264</v>
      </c>
      <c r="L392">
        <v>13921</v>
      </c>
      <c r="M392" t="s">
        <v>16</v>
      </c>
      <c r="N392" t="s">
        <v>17</v>
      </c>
    </row>
    <row r="393" spans="1:14" x14ac:dyDescent="0.25">
      <c r="A393" t="s">
        <v>8</v>
      </c>
      <c r="B393" t="s">
        <v>263</v>
      </c>
      <c r="C393">
        <v>208</v>
      </c>
      <c r="D393" t="s">
        <v>201</v>
      </c>
      <c r="E393">
        <v>5110</v>
      </c>
      <c r="F393" t="s">
        <v>2</v>
      </c>
      <c r="G393">
        <v>6610</v>
      </c>
      <c r="H393" t="s">
        <v>15</v>
      </c>
      <c r="I393">
        <v>1999</v>
      </c>
      <c r="J393">
        <v>1999</v>
      </c>
      <c r="K393" t="s">
        <v>264</v>
      </c>
      <c r="L393">
        <v>4568</v>
      </c>
      <c r="M393" t="s">
        <v>16</v>
      </c>
      <c r="N393" t="s">
        <v>17</v>
      </c>
    </row>
    <row r="394" spans="1:14" x14ac:dyDescent="0.25">
      <c r="A394" t="s">
        <v>8</v>
      </c>
      <c r="B394" t="s">
        <v>263</v>
      </c>
      <c r="C394">
        <v>208</v>
      </c>
      <c r="D394" t="s">
        <v>201</v>
      </c>
      <c r="E394">
        <v>5110</v>
      </c>
      <c r="F394" t="s">
        <v>2</v>
      </c>
      <c r="G394">
        <v>6610</v>
      </c>
      <c r="H394" t="s">
        <v>15</v>
      </c>
      <c r="I394">
        <v>2014</v>
      </c>
      <c r="J394">
        <v>2014</v>
      </c>
      <c r="K394" t="s">
        <v>264</v>
      </c>
      <c r="L394">
        <v>4745</v>
      </c>
      <c r="M394" t="s">
        <v>16</v>
      </c>
      <c r="N394" t="s">
        <v>17</v>
      </c>
    </row>
    <row r="395" spans="1:14" x14ac:dyDescent="0.25">
      <c r="A395" t="s">
        <v>8</v>
      </c>
      <c r="B395" t="s">
        <v>263</v>
      </c>
      <c r="C395">
        <v>216</v>
      </c>
      <c r="D395" t="s">
        <v>209</v>
      </c>
      <c r="E395">
        <v>5110</v>
      </c>
      <c r="F395" t="s">
        <v>2</v>
      </c>
      <c r="G395">
        <v>6610</v>
      </c>
      <c r="H395" t="s">
        <v>15</v>
      </c>
      <c r="I395">
        <v>1999</v>
      </c>
      <c r="J395">
        <v>1999</v>
      </c>
      <c r="K395" t="s">
        <v>264</v>
      </c>
      <c r="L395">
        <v>20017</v>
      </c>
      <c r="M395" t="s">
        <v>18</v>
      </c>
      <c r="N395" t="s">
        <v>19</v>
      </c>
    </row>
    <row r="396" spans="1:14" x14ac:dyDescent="0.25">
      <c r="A396" t="s">
        <v>8</v>
      </c>
      <c r="B396" t="s">
        <v>263</v>
      </c>
      <c r="C396">
        <v>216</v>
      </c>
      <c r="D396" t="s">
        <v>209</v>
      </c>
      <c r="E396">
        <v>5110</v>
      </c>
      <c r="F396" t="s">
        <v>2</v>
      </c>
      <c r="G396">
        <v>6610</v>
      </c>
      <c r="H396" t="s">
        <v>15</v>
      </c>
      <c r="I396">
        <v>2014</v>
      </c>
      <c r="J396">
        <v>2014</v>
      </c>
      <c r="K396" t="s">
        <v>264</v>
      </c>
      <c r="L396">
        <v>22110</v>
      </c>
      <c r="M396" t="s">
        <v>16</v>
      </c>
      <c r="N396" t="s">
        <v>17</v>
      </c>
    </row>
    <row r="397" spans="1:14" x14ac:dyDescent="0.25">
      <c r="A397" t="s">
        <v>8</v>
      </c>
      <c r="B397" t="s">
        <v>263</v>
      </c>
      <c r="C397">
        <v>154</v>
      </c>
      <c r="D397" t="s">
        <v>152</v>
      </c>
      <c r="E397">
        <v>5110</v>
      </c>
      <c r="F397" t="s">
        <v>2</v>
      </c>
      <c r="G397">
        <v>6610</v>
      </c>
      <c r="H397" t="s">
        <v>15</v>
      </c>
      <c r="I397">
        <v>1999</v>
      </c>
      <c r="J397">
        <v>1999</v>
      </c>
      <c r="K397" t="s">
        <v>264</v>
      </c>
      <c r="L397">
        <v>1282</v>
      </c>
      <c r="M397" t="s">
        <v>13</v>
      </c>
      <c r="N397" t="s">
        <v>14</v>
      </c>
    </row>
    <row r="398" spans="1:14" x14ac:dyDescent="0.25">
      <c r="A398" t="s">
        <v>8</v>
      </c>
      <c r="B398" t="s">
        <v>263</v>
      </c>
      <c r="C398">
        <v>154</v>
      </c>
      <c r="D398" t="s">
        <v>152</v>
      </c>
      <c r="E398">
        <v>5110</v>
      </c>
      <c r="F398" t="s">
        <v>2</v>
      </c>
      <c r="G398">
        <v>6610</v>
      </c>
      <c r="H398" t="s">
        <v>15</v>
      </c>
      <c r="I398">
        <v>2014</v>
      </c>
      <c r="J398">
        <v>2014</v>
      </c>
      <c r="K398" t="s">
        <v>264</v>
      </c>
      <c r="L398">
        <v>1263</v>
      </c>
      <c r="M398" t="s">
        <v>21</v>
      </c>
      <c r="N398" t="s">
        <v>22</v>
      </c>
    </row>
    <row r="399" spans="1:14" x14ac:dyDescent="0.25">
      <c r="A399" t="s">
        <v>8</v>
      </c>
      <c r="B399" t="s">
        <v>263</v>
      </c>
      <c r="C399">
        <v>176</v>
      </c>
      <c r="D399" t="s">
        <v>171</v>
      </c>
      <c r="E399">
        <v>5110</v>
      </c>
      <c r="F399" t="s">
        <v>2</v>
      </c>
      <c r="G399">
        <v>6610</v>
      </c>
      <c r="H399" t="s">
        <v>15</v>
      </c>
      <c r="I399">
        <v>1999</v>
      </c>
      <c r="J399">
        <v>1999</v>
      </c>
      <c r="K399" t="s">
        <v>264</v>
      </c>
      <c r="L399">
        <v>337</v>
      </c>
      <c r="M399" t="s">
        <v>18</v>
      </c>
      <c r="N399" t="s">
        <v>19</v>
      </c>
    </row>
    <row r="400" spans="1:14" x14ac:dyDescent="0.25">
      <c r="A400" t="s">
        <v>8</v>
      </c>
      <c r="B400" t="s">
        <v>263</v>
      </c>
      <c r="C400">
        <v>176</v>
      </c>
      <c r="D400" t="s">
        <v>171</v>
      </c>
      <c r="E400">
        <v>5110</v>
      </c>
      <c r="F400" t="s">
        <v>2</v>
      </c>
      <c r="G400">
        <v>6610</v>
      </c>
      <c r="H400" t="s">
        <v>15</v>
      </c>
      <c r="I400">
        <v>2014</v>
      </c>
      <c r="J400">
        <v>2014</v>
      </c>
      <c r="K400" t="s">
        <v>264</v>
      </c>
      <c r="L400">
        <v>380</v>
      </c>
      <c r="M400" t="s">
        <v>16</v>
      </c>
      <c r="N400" t="s">
        <v>17</v>
      </c>
    </row>
    <row r="401" spans="1:14" x14ac:dyDescent="0.25">
      <c r="A401" t="s">
        <v>8</v>
      </c>
      <c r="B401" t="s">
        <v>263</v>
      </c>
      <c r="C401">
        <v>217</v>
      </c>
      <c r="D401" t="s">
        <v>210</v>
      </c>
      <c r="E401">
        <v>5110</v>
      </c>
      <c r="F401" t="s">
        <v>2</v>
      </c>
      <c r="G401">
        <v>6610</v>
      </c>
      <c r="H401" t="s">
        <v>15</v>
      </c>
      <c r="I401">
        <v>1999</v>
      </c>
      <c r="J401">
        <v>1999</v>
      </c>
      <c r="K401" t="s">
        <v>264</v>
      </c>
      <c r="L401">
        <v>3630</v>
      </c>
      <c r="M401" t="s">
        <v>13</v>
      </c>
      <c r="N401" t="s">
        <v>14</v>
      </c>
    </row>
    <row r="402" spans="1:14" x14ac:dyDescent="0.25">
      <c r="A402" t="s">
        <v>8</v>
      </c>
      <c r="B402" t="s">
        <v>263</v>
      </c>
      <c r="C402">
        <v>217</v>
      </c>
      <c r="D402" t="s">
        <v>210</v>
      </c>
      <c r="E402">
        <v>5110</v>
      </c>
      <c r="F402" t="s">
        <v>2</v>
      </c>
      <c r="G402">
        <v>6610</v>
      </c>
      <c r="H402" t="s">
        <v>15</v>
      </c>
      <c r="I402">
        <v>2014</v>
      </c>
      <c r="J402">
        <v>2014</v>
      </c>
      <c r="K402" t="s">
        <v>264</v>
      </c>
      <c r="L402">
        <v>3820</v>
      </c>
      <c r="M402" t="s">
        <v>16</v>
      </c>
      <c r="N402" t="s">
        <v>17</v>
      </c>
    </row>
    <row r="403" spans="1:14" x14ac:dyDescent="0.25">
      <c r="A403" t="s">
        <v>8</v>
      </c>
      <c r="B403" t="s">
        <v>263</v>
      </c>
      <c r="C403">
        <v>218</v>
      </c>
      <c r="D403" t="s">
        <v>211</v>
      </c>
      <c r="E403">
        <v>5110</v>
      </c>
      <c r="F403" t="s">
        <v>2</v>
      </c>
      <c r="G403">
        <v>6610</v>
      </c>
      <c r="H403" t="s">
        <v>15</v>
      </c>
      <c r="I403">
        <v>1999</v>
      </c>
      <c r="J403">
        <v>1999</v>
      </c>
      <c r="K403" t="s">
        <v>264</v>
      </c>
      <c r="L403">
        <v>0.6</v>
      </c>
      <c r="M403" t="s">
        <v>16</v>
      </c>
      <c r="N403" t="s">
        <v>17</v>
      </c>
    </row>
    <row r="404" spans="1:14" x14ac:dyDescent="0.25">
      <c r="A404" t="s">
        <v>8</v>
      </c>
      <c r="B404" t="s">
        <v>263</v>
      </c>
      <c r="C404">
        <v>218</v>
      </c>
      <c r="D404" t="s">
        <v>211</v>
      </c>
      <c r="E404">
        <v>5110</v>
      </c>
      <c r="F404" t="s">
        <v>2</v>
      </c>
      <c r="G404">
        <v>6610</v>
      </c>
      <c r="H404" t="s">
        <v>15</v>
      </c>
      <c r="I404">
        <v>2014</v>
      </c>
      <c r="J404">
        <v>2014</v>
      </c>
      <c r="K404" t="s">
        <v>264</v>
      </c>
      <c r="L404">
        <v>0.6</v>
      </c>
      <c r="M404" t="s">
        <v>16</v>
      </c>
      <c r="N404" t="s">
        <v>17</v>
      </c>
    </row>
    <row r="405" spans="1:14" x14ac:dyDescent="0.25">
      <c r="A405" t="s">
        <v>8</v>
      </c>
      <c r="B405" t="s">
        <v>263</v>
      </c>
      <c r="C405">
        <v>219</v>
      </c>
      <c r="D405" t="s">
        <v>212</v>
      </c>
      <c r="E405">
        <v>5110</v>
      </c>
      <c r="F405" t="s">
        <v>2</v>
      </c>
      <c r="G405">
        <v>6610</v>
      </c>
      <c r="H405" t="s">
        <v>15</v>
      </c>
      <c r="I405">
        <v>1999</v>
      </c>
      <c r="J405">
        <v>1999</v>
      </c>
      <c r="K405" t="s">
        <v>264</v>
      </c>
      <c r="L405">
        <v>31</v>
      </c>
      <c r="M405" t="s">
        <v>18</v>
      </c>
      <c r="N405" t="s">
        <v>19</v>
      </c>
    </row>
    <row r="406" spans="1:14" x14ac:dyDescent="0.25">
      <c r="A406" t="s">
        <v>8</v>
      </c>
      <c r="B406" t="s">
        <v>263</v>
      </c>
      <c r="C406">
        <v>219</v>
      </c>
      <c r="D406" t="s">
        <v>212</v>
      </c>
      <c r="E406">
        <v>5110</v>
      </c>
      <c r="F406" t="s">
        <v>2</v>
      </c>
      <c r="G406">
        <v>6610</v>
      </c>
      <c r="H406" t="s">
        <v>15</v>
      </c>
      <c r="I406">
        <v>2014</v>
      </c>
      <c r="J406">
        <v>2014</v>
      </c>
      <c r="K406" t="s">
        <v>264</v>
      </c>
      <c r="L406">
        <v>33</v>
      </c>
      <c r="M406" t="s">
        <v>16</v>
      </c>
      <c r="N406" t="s">
        <v>17</v>
      </c>
    </row>
    <row r="407" spans="1:14" x14ac:dyDescent="0.25">
      <c r="A407" t="s">
        <v>8</v>
      </c>
      <c r="B407" t="s">
        <v>263</v>
      </c>
      <c r="C407">
        <v>220</v>
      </c>
      <c r="D407" t="s">
        <v>213</v>
      </c>
      <c r="E407">
        <v>5110</v>
      </c>
      <c r="F407" t="s">
        <v>2</v>
      </c>
      <c r="G407">
        <v>6610</v>
      </c>
      <c r="H407" t="s">
        <v>15</v>
      </c>
      <c r="I407">
        <v>1999</v>
      </c>
      <c r="J407">
        <v>1999</v>
      </c>
      <c r="K407" t="s">
        <v>264</v>
      </c>
      <c r="L407">
        <v>67</v>
      </c>
      <c r="M407" t="s">
        <v>16</v>
      </c>
      <c r="N407" t="s">
        <v>17</v>
      </c>
    </row>
    <row r="408" spans="1:14" x14ac:dyDescent="0.25">
      <c r="A408" t="s">
        <v>8</v>
      </c>
      <c r="B408" t="s">
        <v>263</v>
      </c>
      <c r="C408">
        <v>220</v>
      </c>
      <c r="D408" t="s">
        <v>213</v>
      </c>
      <c r="E408">
        <v>5110</v>
      </c>
      <c r="F408" t="s">
        <v>2</v>
      </c>
      <c r="G408">
        <v>6610</v>
      </c>
      <c r="H408" t="s">
        <v>15</v>
      </c>
      <c r="I408">
        <v>2014</v>
      </c>
      <c r="J408">
        <v>2014</v>
      </c>
      <c r="K408" t="s">
        <v>264</v>
      </c>
      <c r="L408">
        <v>54</v>
      </c>
      <c r="M408" t="s">
        <v>16</v>
      </c>
      <c r="N408" t="s">
        <v>17</v>
      </c>
    </row>
    <row r="409" spans="1:14" x14ac:dyDescent="0.25">
      <c r="A409" t="s">
        <v>8</v>
      </c>
      <c r="B409" t="s">
        <v>263</v>
      </c>
      <c r="C409">
        <v>222</v>
      </c>
      <c r="D409" t="s">
        <v>215</v>
      </c>
      <c r="E409">
        <v>5110</v>
      </c>
      <c r="F409" t="s">
        <v>2</v>
      </c>
      <c r="G409">
        <v>6610</v>
      </c>
      <c r="H409" t="s">
        <v>15</v>
      </c>
      <c r="I409">
        <v>1999</v>
      </c>
      <c r="J409">
        <v>1999</v>
      </c>
      <c r="K409" t="s">
        <v>264</v>
      </c>
      <c r="L409">
        <v>9526</v>
      </c>
      <c r="M409" t="s">
        <v>13</v>
      </c>
      <c r="N409" t="s">
        <v>14</v>
      </c>
    </row>
    <row r="410" spans="1:14" x14ac:dyDescent="0.25">
      <c r="A410" t="s">
        <v>8</v>
      </c>
      <c r="B410" t="s">
        <v>263</v>
      </c>
      <c r="C410">
        <v>222</v>
      </c>
      <c r="D410" t="s">
        <v>215</v>
      </c>
      <c r="E410">
        <v>5110</v>
      </c>
      <c r="F410" t="s">
        <v>2</v>
      </c>
      <c r="G410">
        <v>6610</v>
      </c>
      <c r="H410" t="s">
        <v>15</v>
      </c>
      <c r="I410">
        <v>2014</v>
      </c>
      <c r="J410">
        <v>2014</v>
      </c>
      <c r="K410" t="s">
        <v>264</v>
      </c>
      <c r="L410">
        <v>10073</v>
      </c>
      <c r="M410" t="s">
        <v>16</v>
      </c>
      <c r="N410" t="s">
        <v>17</v>
      </c>
    </row>
    <row r="411" spans="1:14" x14ac:dyDescent="0.25">
      <c r="A411" t="s">
        <v>8</v>
      </c>
      <c r="B411" t="s">
        <v>263</v>
      </c>
      <c r="C411">
        <v>223</v>
      </c>
      <c r="D411" t="s">
        <v>216</v>
      </c>
      <c r="E411">
        <v>5110</v>
      </c>
      <c r="F411" t="s">
        <v>2</v>
      </c>
      <c r="G411">
        <v>6610</v>
      </c>
      <c r="H411" t="s">
        <v>15</v>
      </c>
      <c r="I411">
        <v>1999</v>
      </c>
      <c r="J411">
        <v>1999</v>
      </c>
      <c r="K411" t="s">
        <v>264</v>
      </c>
      <c r="L411">
        <v>40302</v>
      </c>
      <c r="M411" t="s">
        <v>16</v>
      </c>
      <c r="N411" t="s">
        <v>17</v>
      </c>
    </row>
    <row r="412" spans="1:14" x14ac:dyDescent="0.25">
      <c r="A412" t="s">
        <v>8</v>
      </c>
      <c r="B412" t="s">
        <v>263</v>
      </c>
      <c r="C412">
        <v>223</v>
      </c>
      <c r="D412" t="s">
        <v>216</v>
      </c>
      <c r="E412">
        <v>5110</v>
      </c>
      <c r="F412" t="s">
        <v>2</v>
      </c>
      <c r="G412">
        <v>6610</v>
      </c>
      <c r="H412" t="s">
        <v>15</v>
      </c>
      <c r="I412">
        <v>2014</v>
      </c>
      <c r="J412">
        <v>2014</v>
      </c>
      <c r="K412" t="s">
        <v>264</v>
      </c>
      <c r="L412">
        <v>38561</v>
      </c>
      <c r="M412" t="s">
        <v>13</v>
      </c>
      <c r="N412" t="s">
        <v>14</v>
      </c>
    </row>
    <row r="413" spans="1:14" x14ac:dyDescent="0.25">
      <c r="A413" t="s">
        <v>8</v>
      </c>
      <c r="B413" t="s">
        <v>263</v>
      </c>
      <c r="C413">
        <v>213</v>
      </c>
      <c r="D413" t="s">
        <v>206</v>
      </c>
      <c r="E413">
        <v>5110</v>
      </c>
      <c r="F413" t="s">
        <v>2</v>
      </c>
      <c r="G413">
        <v>6610</v>
      </c>
      <c r="H413" t="s">
        <v>15</v>
      </c>
      <c r="I413">
        <v>1999</v>
      </c>
      <c r="J413">
        <v>1999</v>
      </c>
      <c r="K413" t="s">
        <v>264</v>
      </c>
      <c r="L413">
        <v>35540</v>
      </c>
      <c r="M413" t="s">
        <v>16</v>
      </c>
      <c r="N413" t="s">
        <v>17</v>
      </c>
    </row>
    <row r="414" spans="1:14" x14ac:dyDescent="0.25">
      <c r="A414" t="s">
        <v>8</v>
      </c>
      <c r="B414" t="s">
        <v>263</v>
      </c>
      <c r="C414">
        <v>213</v>
      </c>
      <c r="D414" t="s">
        <v>206</v>
      </c>
      <c r="E414">
        <v>5110</v>
      </c>
      <c r="F414" t="s">
        <v>2</v>
      </c>
      <c r="G414">
        <v>6610</v>
      </c>
      <c r="H414" t="s">
        <v>15</v>
      </c>
      <c r="I414">
        <v>2014</v>
      </c>
      <c r="J414">
        <v>2014</v>
      </c>
      <c r="K414" t="s">
        <v>264</v>
      </c>
      <c r="L414">
        <v>33838</v>
      </c>
      <c r="M414" t="s">
        <v>16</v>
      </c>
      <c r="N414" t="s">
        <v>17</v>
      </c>
    </row>
    <row r="415" spans="1:14" x14ac:dyDescent="0.25">
      <c r="A415" t="s">
        <v>8</v>
      </c>
      <c r="B415" t="s">
        <v>263</v>
      </c>
      <c r="C415">
        <v>224</v>
      </c>
      <c r="D415" t="s">
        <v>217</v>
      </c>
      <c r="E415">
        <v>5110</v>
      </c>
      <c r="F415" t="s">
        <v>2</v>
      </c>
      <c r="G415">
        <v>6610</v>
      </c>
      <c r="H415" t="s">
        <v>15</v>
      </c>
      <c r="I415">
        <v>1999</v>
      </c>
      <c r="J415">
        <v>1999</v>
      </c>
      <c r="K415" t="s">
        <v>264</v>
      </c>
      <c r="L415">
        <v>1</v>
      </c>
      <c r="M415" t="s">
        <v>18</v>
      </c>
      <c r="N415" t="s">
        <v>19</v>
      </c>
    </row>
    <row r="416" spans="1:14" x14ac:dyDescent="0.25">
      <c r="A416" t="s">
        <v>8</v>
      </c>
      <c r="B416" t="s">
        <v>263</v>
      </c>
      <c r="C416">
        <v>224</v>
      </c>
      <c r="D416" t="s">
        <v>217</v>
      </c>
      <c r="E416">
        <v>5110</v>
      </c>
      <c r="F416" t="s">
        <v>2</v>
      </c>
      <c r="G416">
        <v>6610</v>
      </c>
      <c r="H416" t="s">
        <v>15</v>
      </c>
      <c r="I416">
        <v>2014</v>
      </c>
      <c r="J416">
        <v>2014</v>
      </c>
      <c r="K416" t="s">
        <v>264</v>
      </c>
      <c r="L416">
        <v>1</v>
      </c>
      <c r="M416" t="s">
        <v>16</v>
      </c>
      <c r="N416" t="s">
        <v>17</v>
      </c>
    </row>
    <row r="417" spans="1:14" x14ac:dyDescent="0.25">
      <c r="A417" t="s">
        <v>8</v>
      </c>
      <c r="B417" t="s">
        <v>263</v>
      </c>
      <c r="C417">
        <v>227</v>
      </c>
      <c r="D417" t="s">
        <v>220</v>
      </c>
      <c r="E417">
        <v>5110</v>
      </c>
      <c r="F417" t="s">
        <v>2</v>
      </c>
      <c r="G417">
        <v>6610</v>
      </c>
      <c r="H417" t="s">
        <v>15</v>
      </c>
      <c r="I417">
        <v>1999</v>
      </c>
      <c r="J417">
        <v>1999</v>
      </c>
      <c r="K417" t="s">
        <v>264</v>
      </c>
      <c r="L417">
        <v>2</v>
      </c>
      <c r="M417" t="s">
        <v>18</v>
      </c>
      <c r="N417" t="s">
        <v>19</v>
      </c>
    </row>
    <row r="418" spans="1:14" x14ac:dyDescent="0.25">
      <c r="A418" t="s">
        <v>8</v>
      </c>
      <c r="B418" t="s">
        <v>263</v>
      </c>
      <c r="C418">
        <v>227</v>
      </c>
      <c r="D418" t="s">
        <v>220</v>
      </c>
      <c r="E418">
        <v>5110</v>
      </c>
      <c r="F418" t="s">
        <v>2</v>
      </c>
      <c r="G418">
        <v>6610</v>
      </c>
      <c r="H418" t="s">
        <v>15</v>
      </c>
      <c r="I418">
        <v>2014</v>
      </c>
      <c r="J418">
        <v>2014</v>
      </c>
      <c r="K418" t="s">
        <v>264</v>
      </c>
      <c r="L418">
        <v>1.8</v>
      </c>
      <c r="M418" t="s">
        <v>16</v>
      </c>
      <c r="N418" t="s">
        <v>17</v>
      </c>
    </row>
    <row r="419" spans="1:14" x14ac:dyDescent="0.25">
      <c r="A419" t="s">
        <v>8</v>
      </c>
      <c r="B419" t="s">
        <v>263</v>
      </c>
      <c r="C419">
        <v>226</v>
      </c>
      <c r="D419" t="s">
        <v>219</v>
      </c>
      <c r="E419">
        <v>5110</v>
      </c>
      <c r="F419" t="s">
        <v>2</v>
      </c>
      <c r="G419">
        <v>6610</v>
      </c>
      <c r="H419" t="s">
        <v>15</v>
      </c>
      <c r="I419">
        <v>1999</v>
      </c>
      <c r="J419">
        <v>1999</v>
      </c>
      <c r="K419" t="s">
        <v>264</v>
      </c>
      <c r="L419">
        <v>12262</v>
      </c>
      <c r="M419" t="s">
        <v>16</v>
      </c>
      <c r="N419" t="s">
        <v>17</v>
      </c>
    </row>
    <row r="420" spans="1:14" x14ac:dyDescent="0.25">
      <c r="A420" t="s">
        <v>8</v>
      </c>
      <c r="B420" t="s">
        <v>263</v>
      </c>
      <c r="C420">
        <v>226</v>
      </c>
      <c r="D420" t="s">
        <v>219</v>
      </c>
      <c r="E420">
        <v>5110</v>
      </c>
      <c r="F420" t="s">
        <v>2</v>
      </c>
      <c r="G420">
        <v>6610</v>
      </c>
      <c r="H420" t="s">
        <v>15</v>
      </c>
      <c r="I420">
        <v>2014</v>
      </c>
      <c r="J420">
        <v>2014</v>
      </c>
      <c r="K420" t="s">
        <v>264</v>
      </c>
      <c r="L420">
        <v>14415</v>
      </c>
      <c r="M420" t="s">
        <v>16</v>
      </c>
      <c r="N420" t="s">
        <v>17</v>
      </c>
    </row>
    <row r="421" spans="1:14" x14ac:dyDescent="0.25">
      <c r="A421" t="s">
        <v>8</v>
      </c>
      <c r="B421" t="s">
        <v>263</v>
      </c>
      <c r="C421">
        <v>230</v>
      </c>
      <c r="D421" t="s">
        <v>222</v>
      </c>
      <c r="E421">
        <v>5110</v>
      </c>
      <c r="F421" t="s">
        <v>2</v>
      </c>
      <c r="G421">
        <v>6610</v>
      </c>
      <c r="H421" t="s">
        <v>15</v>
      </c>
      <c r="I421">
        <v>1999</v>
      </c>
      <c r="J421">
        <v>1999</v>
      </c>
      <c r="K421" t="s">
        <v>264</v>
      </c>
      <c r="L421">
        <v>41453</v>
      </c>
      <c r="M421" t="s">
        <v>13</v>
      </c>
      <c r="N421" t="s">
        <v>14</v>
      </c>
    </row>
    <row r="422" spans="1:14" x14ac:dyDescent="0.25">
      <c r="A422" t="s">
        <v>8</v>
      </c>
      <c r="B422" t="s">
        <v>263</v>
      </c>
      <c r="C422">
        <v>230</v>
      </c>
      <c r="D422" t="s">
        <v>222</v>
      </c>
      <c r="E422">
        <v>5110</v>
      </c>
      <c r="F422" t="s">
        <v>2</v>
      </c>
      <c r="G422">
        <v>6610</v>
      </c>
      <c r="H422" t="s">
        <v>15</v>
      </c>
      <c r="I422">
        <v>2014</v>
      </c>
      <c r="J422">
        <v>2014</v>
      </c>
      <c r="K422" t="s">
        <v>264</v>
      </c>
      <c r="L422">
        <v>41272</v>
      </c>
      <c r="M422" t="s">
        <v>13</v>
      </c>
      <c r="N422" t="s">
        <v>14</v>
      </c>
    </row>
    <row r="423" spans="1:14" x14ac:dyDescent="0.25">
      <c r="A423" t="s">
        <v>8</v>
      </c>
      <c r="B423" t="s">
        <v>263</v>
      </c>
      <c r="C423">
        <v>225</v>
      </c>
      <c r="D423" t="s">
        <v>218</v>
      </c>
      <c r="E423">
        <v>5110</v>
      </c>
      <c r="F423" t="s">
        <v>2</v>
      </c>
      <c r="G423">
        <v>6610</v>
      </c>
      <c r="H423" t="s">
        <v>15</v>
      </c>
      <c r="I423">
        <v>1999</v>
      </c>
      <c r="J423">
        <v>1999</v>
      </c>
      <c r="K423" t="s">
        <v>264</v>
      </c>
      <c r="L423">
        <v>521</v>
      </c>
      <c r="M423" t="s">
        <v>18</v>
      </c>
      <c r="N423" t="s">
        <v>19</v>
      </c>
    </row>
    <row r="424" spans="1:14" x14ac:dyDescent="0.25">
      <c r="A424" t="s">
        <v>8</v>
      </c>
      <c r="B424" t="s">
        <v>263</v>
      </c>
      <c r="C424">
        <v>225</v>
      </c>
      <c r="D424" t="s">
        <v>218</v>
      </c>
      <c r="E424">
        <v>5110</v>
      </c>
      <c r="F424" t="s">
        <v>2</v>
      </c>
      <c r="G424">
        <v>6610</v>
      </c>
      <c r="H424" t="s">
        <v>15</v>
      </c>
      <c r="I424">
        <v>2014</v>
      </c>
      <c r="J424">
        <v>2014</v>
      </c>
      <c r="K424" t="s">
        <v>264</v>
      </c>
      <c r="L424">
        <v>382.3</v>
      </c>
      <c r="M424" t="s">
        <v>16</v>
      </c>
      <c r="N424" t="s">
        <v>17</v>
      </c>
    </row>
    <row r="425" spans="1:14" x14ac:dyDescent="0.25">
      <c r="A425" t="s">
        <v>8</v>
      </c>
      <c r="B425" t="s">
        <v>263</v>
      </c>
      <c r="C425">
        <v>229</v>
      </c>
      <c r="D425" t="s">
        <v>221</v>
      </c>
      <c r="E425">
        <v>5110</v>
      </c>
      <c r="F425" t="s">
        <v>2</v>
      </c>
      <c r="G425">
        <v>6610</v>
      </c>
      <c r="H425" t="s">
        <v>15</v>
      </c>
      <c r="I425">
        <v>1999</v>
      </c>
      <c r="J425">
        <v>1999</v>
      </c>
      <c r="K425" t="s">
        <v>264</v>
      </c>
      <c r="L425">
        <v>17219</v>
      </c>
      <c r="M425" t="s">
        <v>13</v>
      </c>
      <c r="N425" t="s">
        <v>14</v>
      </c>
    </row>
    <row r="426" spans="1:14" x14ac:dyDescent="0.25">
      <c r="A426" t="s">
        <v>8</v>
      </c>
      <c r="B426" t="s">
        <v>263</v>
      </c>
      <c r="C426">
        <v>229</v>
      </c>
      <c r="D426" t="s">
        <v>221</v>
      </c>
      <c r="E426">
        <v>5110</v>
      </c>
      <c r="F426" t="s">
        <v>2</v>
      </c>
      <c r="G426">
        <v>6610</v>
      </c>
      <c r="H426" t="s">
        <v>15</v>
      </c>
      <c r="I426">
        <v>2014</v>
      </c>
      <c r="J426">
        <v>2014</v>
      </c>
      <c r="K426" t="s">
        <v>264</v>
      </c>
      <c r="L426">
        <v>17232</v>
      </c>
      <c r="M426" t="s">
        <v>13</v>
      </c>
      <c r="N426" t="s">
        <v>14</v>
      </c>
    </row>
    <row r="427" spans="1:14" x14ac:dyDescent="0.25">
      <c r="A427" t="s">
        <v>8</v>
      </c>
      <c r="B427" t="s">
        <v>263</v>
      </c>
      <c r="C427">
        <v>215</v>
      </c>
      <c r="D427" t="s">
        <v>208</v>
      </c>
      <c r="E427">
        <v>5110</v>
      </c>
      <c r="F427" t="s">
        <v>2</v>
      </c>
      <c r="G427">
        <v>6610</v>
      </c>
      <c r="H427" t="s">
        <v>15</v>
      </c>
      <c r="I427">
        <v>1999</v>
      </c>
      <c r="J427">
        <v>1999</v>
      </c>
      <c r="K427" t="s">
        <v>264</v>
      </c>
      <c r="L427">
        <v>33900</v>
      </c>
      <c r="M427" t="s">
        <v>16</v>
      </c>
      <c r="N427" t="s">
        <v>17</v>
      </c>
    </row>
    <row r="428" spans="1:14" x14ac:dyDescent="0.25">
      <c r="A428" t="s">
        <v>8</v>
      </c>
      <c r="B428" t="s">
        <v>263</v>
      </c>
      <c r="C428">
        <v>215</v>
      </c>
      <c r="D428" t="s">
        <v>208</v>
      </c>
      <c r="E428">
        <v>5110</v>
      </c>
      <c r="F428" t="s">
        <v>2</v>
      </c>
      <c r="G428">
        <v>6610</v>
      </c>
      <c r="H428" t="s">
        <v>15</v>
      </c>
      <c r="I428">
        <v>2014</v>
      </c>
      <c r="J428">
        <v>2014</v>
      </c>
      <c r="K428" t="s">
        <v>264</v>
      </c>
      <c r="L428">
        <v>39650</v>
      </c>
      <c r="M428" t="s">
        <v>16</v>
      </c>
      <c r="N428" t="s">
        <v>17</v>
      </c>
    </row>
    <row r="429" spans="1:14" x14ac:dyDescent="0.25">
      <c r="A429" t="s">
        <v>8</v>
      </c>
      <c r="B429" t="s">
        <v>263</v>
      </c>
      <c r="C429">
        <v>231</v>
      </c>
      <c r="D429" t="s">
        <v>223</v>
      </c>
      <c r="E429">
        <v>5110</v>
      </c>
      <c r="F429" t="s">
        <v>2</v>
      </c>
      <c r="G429">
        <v>6610</v>
      </c>
      <c r="H429" t="s">
        <v>15</v>
      </c>
      <c r="I429">
        <v>1999</v>
      </c>
      <c r="J429">
        <v>1999</v>
      </c>
      <c r="K429" t="s">
        <v>264</v>
      </c>
      <c r="L429">
        <v>413887</v>
      </c>
      <c r="M429" t="s">
        <v>16</v>
      </c>
      <c r="N429" t="s">
        <v>17</v>
      </c>
    </row>
    <row r="430" spans="1:14" x14ac:dyDescent="0.25">
      <c r="A430" t="s">
        <v>8</v>
      </c>
      <c r="B430" t="s">
        <v>263</v>
      </c>
      <c r="C430">
        <v>231</v>
      </c>
      <c r="D430" t="s">
        <v>223</v>
      </c>
      <c r="E430">
        <v>5110</v>
      </c>
      <c r="F430" t="s">
        <v>2</v>
      </c>
      <c r="G430">
        <v>6610</v>
      </c>
      <c r="H430" t="s">
        <v>15</v>
      </c>
      <c r="I430">
        <v>2014</v>
      </c>
      <c r="J430">
        <v>2014</v>
      </c>
      <c r="K430" t="s">
        <v>264</v>
      </c>
      <c r="L430">
        <v>408204.69</v>
      </c>
      <c r="M430" t="s">
        <v>16</v>
      </c>
      <c r="N430" t="s">
        <v>17</v>
      </c>
    </row>
    <row r="431" spans="1:14" x14ac:dyDescent="0.25">
      <c r="A431" t="s">
        <v>8</v>
      </c>
      <c r="B431" t="s">
        <v>263</v>
      </c>
      <c r="C431">
        <v>240</v>
      </c>
      <c r="D431" t="s">
        <v>231</v>
      </c>
      <c r="E431">
        <v>5110</v>
      </c>
      <c r="F431" t="s">
        <v>2</v>
      </c>
      <c r="G431">
        <v>6610</v>
      </c>
      <c r="H431" t="s">
        <v>15</v>
      </c>
      <c r="I431">
        <v>1999</v>
      </c>
      <c r="J431">
        <v>1999</v>
      </c>
      <c r="K431" t="s">
        <v>264</v>
      </c>
      <c r="L431">
        <v>7</v>
      </c>
      <c r="M431" t="s">
        <v>18</v>
      </c>
      <c r="N431" t="s">
        <v>19</v>
      </c>
    </row>
    <row r="432" spans="1:14" x14ac:dyDescent="0.25">
      <c r="A432" t="s">
        <v>8</v>
      </c>
      <c r="B432" t="s">
        <v>263</v>
      </c>
      <c r="C432">
        <v>240</v>
      </c>
      <c r="D432" t="s">
        <v>231</v>
      </c>
      <c r="E432">
        <v>5110</v>
      </c>
      <c r="F432" t="s">
        <v>2</v>
      </c>
      <c r="G432">
        <v>6610</v>
      </c>
      <c r="H432" t="s">
        <v>15</v>
      </c>
      <c r="I432">
        <v>2014</v>
      </c>
      <c r="J432">
        <v>2014</v>
      </c>
      <c r="K432" t="s">
        <v>264</v>
      </c>
      <c r="L432">
        <v>4</v>
      </c>
      <c r="M432" t="s">
        <v>16</v>
      </c>
      <c r="N432" t="s">
        <v>17</v>
      </c>
    </row>
    <row r="433" spans="1:14" x14ac:dyDescent="0.25">
      <c r="A433" t="s">
        <v>8</v>
      </c>
      <c r="B433" t="s">
        <v>263</v>
      </c>
      <c r="C433">
        <v>234</v>
      </c>
      <c r="D433" t="s">
        <v>225</v>
      </c>
      <c r="E433">
        <v>5110</v>
      </c>
      <c r="F433" t="s">
        <v>2</v>
      </c>
      <c r="G433">
        <v>6610</v>
      </c>
      <c r="H433" t="s">
        <v>15</v>
      </c>
      <c r="I433">
        <v>1999</v>
      </c>
      <c r="J433">
        <v>1999</v>
      </c>
      <c r="K433" t="s">
        <v>264</v>
      </c>
      <c r="L433">
        <v>14954</v>
      </c>
      <c r="M433" t="s">
        <v>16</v>
      </c>
      <c r="N433" t="s">
        <v>17</v>
      </c>
    </row>
    <row r="434" spans="1:14" x14ac:dyDescent="0.25">
      <c r="A434" t="s">
        <v>8</v>
      </c>
      <c r="B434" t="s">
        <v>263</v>
      </c>
      <c r="C434">
        <v>234</v>
      </c>
      <c r="D434" t="s">
        <v>225</v>
      </c>
      <c r="E434">
        <v>5110</v>
      </c>
      <c r="F434" t="s">
        <v>2</v>
      </c>
      <c r="G434">
        <v>6610</v>
      </c>
      <c r="H434" t="s">
        <v>15</v>
      </c>
      <c r="I434">
        <v>2014</v>
      </c>
      <c r="J434">
        <v>2014</v>
      </c>
      <c r="K434" t="s">
        <v>264</v>
      </c>
      <c r="L434">
        <v>14449.6</v>
      </c>
      <c r="M434" t="s">
        <v>16</v>
      </c>
      <c r="N434" t="s">
        <v>17</v>
      </c>
    </row>
    <row r="435" spans="1:14" x14ac:dyDescent="0.25">
      <c r="A435" t="s">
        <v>8</v>
      </c>
      <c r="B435" t="s">
        <v>263</v>
      </c>
      <c r="C435">
        <v>235</v>
      </c>
      <c r="D435" t="s">
        <v>226</v>
      </c>
      <c r="E435">
        <v>5110</v>
      </c>
      <c r="F435" t="s">
        <v>2</v>
      </c>
      <c r="G435">
        <v>6610</v>
      </c>
      <c r="H435" t="s">
        <v>15</v>
      </c>
      <c r="I435">
        <v>1999</v>
      </c>
      <c r="J435">
        <v>1999</v>
      </c>
      <c r="K435" t="s">
        <v>264</v>
      </c>
      <c r="L435">
        <v>27333</v>
      </c>
      <c r="M435" t="s">
        <v>16</v>
      </c>
      <c r="N435" t="s">
        <v>17</v>
      </c>
    </row>
    <row r="436" spans="1:14" x14ac:dyDescent="0.25">
      <c r="A436" t="s">
        <v>8</v>
      </c>
      <c r="B436" t="s">
        <v>263</v>
      </c>
      <c r="C436">
        <v>235</v>
      </c>
      <c r="D436" t="s">
        <v>226</v>
      </c>
      <c r="E436">
        <v>5110</v>
      </c>
      <c r="F436" t="s">
        <v>2</v>
      </c>
      <c r="G436">
        <v>6610</v>
      </c>
      <c r="H436" t="s">
        <v>15</v>
      </c>
      <c r="I436">
        <v>2014</v>
      </c>
      <c r="J436">
        <v>2014</v>
      </c>
      <c r="K436" t="s">
        <v>264</v>
      </c>
      <c r="L436">
        <v>26770</v>
      </c>
      <c r="M436" t="s">
        <v>16</v>
      </c>
      <c r="N436" t="s">
        <v>17</v>
      </c>
    </row>
    <row r="437" spans="1:14" x14ac:dyDescent="0.25">
      <c r="A437" t="s">
        <v>8</v>
      </c>
      <c r="B437" t="s">
        <v>263</v>
      </c>
      <c r="C437">
        <v>155</v>
      </c>
      <c r="D437" t="s">
        <v>153</v>
      </c>
      <c r="E437">
        <v>5110</v>
      </c>
      <c r="F437" t="s">
        <v>2</v>
      </c>
      <c r="G437">
        <v>6610</v>
      </c>
      <c r="H437" t="s">
        <v>15</v>
      </c>
      <c r="I437">
        <v>1999</v>
      </c>
      <c r="J437">
        <v>1999</v>
      </c>
      <c r="K437" t="s">
        <v>264</v>
      </c>
      <c r="L437">
        <v>173</v>
      </c>
      <c r="M437" t="s">
        <v>16</v>
      </c>
      <c r="N437" t="s">
        <v>17</v>
      </c>
    </row>
    <row r="438" spans="1:14" x14ac:dyDescent="0.25">
      <c r="A438" t="s">
        <v>8</v>
      </c>
      <c r="B438" t="s">
        <v>263</v>
      </c>
      <c r="C438">
        <v>155</v>
      </c>
      <c r="D438" t="s">
        <v>153</v>
      </c>
      <c r="E438">
        <v>5110</v>
      </c>
      <c r="F438" t="s">
        <v>2</v>
      </c>
      <c r="G438">
        <v>6610</v>
      </c>
      <c r="H438" t="s">
        <v>15</v>
      </c>
      <c r="I438">
        <v>2014</v>
      </c>
      <c r="J438">
        <v>2014</v>
      </c>
      <c r="K438" t="s">
        <v>264</v>
      </c>
      <c r="L438">
        <v>187</v>
      </c>
      <c r="M438" t="s">
        <v>16</v>
      </c>
      <c r="N438" t="s">
        <v>17</v>
      </c>
    </row>
    <row r="439" spans="1:14" x14ac:dyDescent="0.25">
      <c r="A439" t="s">
        <v>8</v>
      </c>
      <c r="B439" t="s">
        <v>263</v>
      </c>
      <c r="C439">
        <v>236</v>
      </c>
      <c r="D439" t="s">
        <v>227</v>
      </c>
      <c r="E439">
        <v>5110</v>
      </c>
      <c r="F439" t="s">
        <v>2</v>
      </c>
      <c r="G439">
        <v>6610</v>
      </c>
      <c r="H439" t="s">
        <v>15</v>
      </c>
      <c r="I439">
        <v>1999</v>
      </c>
      <c r="J439">
        <v>1999</v>
      </c>
      <c r="K439" t="s">
        <v>264</v>
      </c>
      <c r="L439">
        <v>21633</v>
      </c>
      <c r="M439" t="s">
        <v>16</v>
      </c>
      <c r="N439" t="s">
        <v>17</v>
      </c>
    </row>
    <row r="440" spans="1:14" x14ac:dyDescent="0.25">
      <c r="A440" t="s">
        <v>8</v>
      </c>
      <c r="B440" t="s">
        <v>263</v>
      </c>
      <c r="C440">
        <v>236</v>
      </c>
      <c r="D440" t="s">
        <v>227</v>
      </c>
      <c r="E440">
        <v>5110</v>
      </c>
      <c r="F440" t="s">
        <v>2</v>
      </c>
      <c r="G440">
        <v>6610</v>
      </c>
      <c r="H440" t="s">
        <v>15</v>
      </c>
      <c r="I440">
        <v>2014</v>
      </c>
      <c r="J440">
        <v>2014</v>
      </c>
      <c r="K440" t="s">
        <v>264</v>
      </c>
      <c r="L440">
        <v>21600</v>
      </c>
      <c r="M440" t="s">
        <v>16</v>
      </c>
      <c r="N440" t="s">
        <v>17</v>
      </c>
    </row>
    <row r="441" spans="1:14" x14ac:dyDescent="0.25">
      <c r="A441" t="s">
        <v>8</v>
      </c>
      <c r="B441" t="s">
        <v>263</v>
      </c>
      <c r="C441">
        <v>237</v>
      </c>
      <c r="D441" t="s">
        <v>228</v>
      </c>
      <c r="E441">
        <v>5110</v>
      </c>
      <c r="F441" t="s">
        <v>2</v>
      </c>
      <c r="G441">
        <v>6610</v>
      </c>
      <c r="H441" t="s">
        <v>15</v>
      </c>
      <c r="I441">
        <v>1999</v>
      </c>
      <c r="J441">
        <v>1999</v>
      </c>
      <c r="K441" t="s">
        <v>264</v>
      </c>
      <c r="L441">
        <v>8413</v>
      </c>
      <c r="M441" t="s">
        <v>18</v>
      </c>
      <c r="N441" t="s">
        <v>19</v>
      </c>
    </row>
    <row r="442" spans="1:14" x14ac:dyDescent="0.25">
      <c r="A442" t="s">
        <v>8</v>
      </c>
      <c r="B442" t="s">
        <v>263</v>
      </c>
      <c r="C442">
        <v>237</v>
      </c>
      <c r="D442" t="s">
        <v>228</v>
      </c>
      <c r="E442">
        <v>5110</v>
      </c>
      <c r="F442" t="s">
        <v>2</v>
      </c>
      <c r="G442">
        <v>6610</v>
      </c>
      <c r="H442" t="s">
        <v>15</v>
      </c>
      <c r="I442">
        <v>2014</v>
      </c>
      <c r="J442">
        <v>2014</v>
      </c>
      <c r="K442" t="s">
        <v>264</v>
      </c>
      <c r="L442">
        <v>10873.7</v>
      </c>
      <c r="M442" t="s">
        <v>16</v>
      </c>
      <c r="N442" t="s">
        <v>17</v>
      </c>
    </row>
    <row r="443" spans="1:14" x14ac:dyDescent="0.25">
      <c r="A443" t="s">
        <v>8</v>
      </c>
      <c r="B443" t="s">
        <v>263</v>
      </c>
      <c r="C443">
        <v>243</v>
      </c>
      <c r="D443" t="s">
        <v>232</v>
      </c>
      <c r="E443">
        <v>5110</v>
      </c>
      <c r="F443" t="s">
        <v>2</v>
      </c>
      <c r="G443">
        <v>6610</v>
      </c>
      <c r="H443" t="s">
        <v>15</v>
      </c>
      <c r="I443">
        <v>1999</v>
      </c>
      <c r="J443">
        <v>1999</v>
      </c>
      <c r="K443" t="s">
        <v>264</v>
      </c>
      <c r="L443">
        <v>6</v>
      </c>
      <c r="M443" t="s">
        <v>18</v>
      </c>
      <c r="N443" t="s">
        <v>19</v>
      </c>
    </row>
    <row r="444" spans="1:14" x14ac:dyDescent="0.25">
      <c r="A444" t="s">
        <v>8</v>
      </c>
      <c r="B444" t="s">
        <v>263</v>
      </c>
      <c r="C444">
        <v>243</v>
      </c>
      <c r="D444" t="s">
        <v>232</v>
      </c>
      <c r="E444">
        <v>5110</v>
      </c>
      <c r="F444" t="s">
        <v>2</v>
      </c>
      <c r="G444">
        <v>6610</v>
      </c>
      <c r="H444" t="s">
        <v>15</v>
      </c>
      <c r="I444">
        <v>2014</v>
      </c>
      <c r="J444">
        <v>2014</v>
      </c>
      <c r="K444" t="s">
        <v>264</v>
      </c>
      <c r="L444">
        <v>6</v>
      </c>
      <c r="M444" t="s">
        <v>16</v>
      </c>
      <c r="N444" t="s">
        <v>17</v>
      </c>
    </row>
    <row r="445" spans="1:14" x14ac:dyDescent="0.25">
      <c r="A445" t="s">
        <v>8</v>
      </c>
      <c r="B445" t="s">
        <v>263</v>
      </c>
      <c r="C445">
        <v>205</v>
      </c>
      <c r="D445" t="s">
        <v>198</v>
      </c>
      <c r="E445">
        <v>5110</v>
      </c>
      <c r="F445" t="s">
        <v>2</v>
      </c>
      <c r="G445">
        <v>6610</v>
      </c>
      <c r="H445" t="s">
        <v>15</v>
      </c>
      <c r="I445">
        <v>1999</v>
      </c>
      <c r="J445">
        <v>1999</v>
      </c>
      <c r="K445" t="s">
        <v>264</v>
      </c>
      <c r="L445">
        <v>5005</v>
      </c>
      <c r="M445" t="s">
        <v>18</v>
      </c>
      <c r="N445" t="s">
        <v>19</v>
      </c>
    </row>
    <row r="446" spans="1:14" x14ac:dyDescent="0.25">
      <c r="A446" t="s">
        <v>8</v>
      </c>
      <c r="B446" t="s">
        <v>263</v>
      </c>
      <c r="C446">
        <v>205</v>
      </c>
      <c r="D446" t="s">
        <v>198</v>
      </c>
      <c r="E446">
        <v>5110</v>
      </c>
      <c r="F446" t="s">
        <v>2</v>
      </c>
      <c r="G446">
        <v>6610</v>
      </c>
      <c r="H446" t="s">
        <v>15</v>
      </c>
      <c r="I446">
        <v>2014</v>
      </c>
      <c r="J446">
        <v>2014</v>
      </c>
      <c r="K446" t="s">
        <v>264</v>
      </c>
      <c r="L446">
        <v>5004</v>
      </c>
      <c r="M446" t="s">
        <v>16</v>
      </c>
      <c r="N446" t="s">
        <v>17</v>
      </c>
    </row>
    <row r="447" spans="1:14" x14ac:dyDescent="0.25">
      <c r="A447" t="s">
        <v>8</v>
      </c>
      <c r="B447" t="s">
        <v>263</v>
      </c>
      <c r="C447">
        <v>249</v>
      </c>
      <c r="D447" t="s">
        <v>234</v>
      </c>
      <c r="E447">
        <v>5110</v>
      </c>
      <c r="F447" t="s">
        <v>2</v>
      </c>
      <c r="G447">
        <v>6610</v>
      </c>
      <c r="H447" t="s">
        <v>15</v>
      </c>
      <c r="I447">
        <v>1999</v>
      </c>
      <c r="J447">
        <v>1999</v>
      </c>
      <c r="K447" t="s">
        <v>264</v>
      </c>
      <c r="L447">
        <v>23668</v>
      </c>
      <c r="M447" t="s">
        <v>16</v>
      </c>
      <c r="N447" t="s">
        <v>17</v>
      </c>
    </row>
    <row r="448" spans="1:14" x14ac:dyDescent="0.25">
      <c r="A448" t="s">
        <v>8</v>
      </c>
      <c r="B448" t="s">
        <v>263</v>
      </c>
      <c r="C448">
        <v>249</v>
      </c>
      <c r="D448" t="s">
        <v>234</v>
      </c>
      <c r="E448">
        <v>5110</v>
      </c>
      <c r="F448" t="s">
        <v>2</v>
      </c>
      <c r="G448">
        <v>6610</v>
      </c>
      <c r="H448" t="s">
        <v>15</v>
      </c>
      <c r="I448">
        <v>2014</v>
      </c>
      <c r="J448">
        <v>2014</v>
      </c>
      <c r="K448" t="s">
        <v>264</v>
      </c>
      <c r="L448">
        <v>23546</v>
      </c>
      <c r="M448" t="s">
        <v>16</v>
      </c>
      <c r="N448" t="s">
        <v>17</v>
      </c>
    </row>
    <row r="449" spans="1:14" x14ac:dyDescent="0.25">
      <c r="A449" t="s">
        <v>8</v>
      </c>
      <c r="B449" t="s">
        <v>263</v>
      </c>
      <c r="C449">
        <v>251</v>
      </c>
      <c r="D449" t="s">
        <v>236</v>
      </c>
      <c r="E449">
        <v>5110</v>
      </c>
      <c r="F449" t="s">
        <v>2</v>
      </c>
      <c r="G449">
        <v>6610</v>
      </c>
      <c r="H449" t="s">
        <v>15</v>
      </c>
      <c r="I449">
        <v>1999</v>
      </c>
      <c r="J449">
        <v>1999</v>
      </c>
      <c r="K449" t="s">
        <v>264</v>
      </c>
      <c r="L449">
        <v>22405</v>
      </c>
      <c r="M449" t="s">
        <v>16</v>
      </c>
      <c r="N449" t="s">
        <v>17</v>
      </c>
    </row>
    <row r="450" spans="1:14" x14ac:dyDescent="0.25">
      <c r="A450" t="s">
        <v>8</v>
      </c>
      <c r="B450" t="s">
        <v>263</v>
      </c>
      <c r="C450">
        <v>251</v>
      </c>
      <c r="D450" t="s">
        <v>236</v>
      </c>
      <c r="E450">
        <v>5110</v>
      </c>
      <c r="F450" t="s">
        <v>2</v>
      </c>
      <c r="G450">
        <v>6610</v>
      </c>
      <c r="H450" t="s">
        <v>15</v>
      </c>
      <c r="I450">
        <v>2014</v>
      </c>
      <c r="J450">
        <v>2014</v>
      </c>
      <c r="K450" t="s">
        <v>264</v>
      </c>
      <c r="L450">
        <v>23836</v>
      </c>
      <c r="M450" t="s">
        <v>16</v>
      </c>
      <c r="N450" t="s">
        <v>17</v>
      </c>
    </row>
    <row r="451" spans="1:14" x14ac:dyDescent="0.25">
      <c r="A451" t="s">
        <v>8</v>
      </c>
      <c r="B451" t="s">
        <v>263</v>
      </c>
      <c r="C451">
        <v>181</v>
      </c>
      <c r="D451" t="s">
        <v>176</v>
      </c>
      <c r="E451">
        <v>5110</v>
      </c>
      <c r="F451" t="s">
        <v>2</v>
      </c>
      <c r="G451">
        <v>6610</v>
      </c>
      <c r="H451" t="s">
        <v>15</v>
      </c>
      <c r="I451">
        <v>1999</v>
      </c>
      <c r="J451">
        <v>1999</v>
      </c>
      <c r="K451" t="s">
        <v>264</v>
      </c>
      <c r="L451">
        <v>14840</v>
      </c>
      <c r="M451" t="s">
        <v>16</v>
      </c>
      <c r="N451" t="s">
        <v>17</v>
      </c>
    </row>
    <row r="452" spans="1:14" x14ac:dyDescent="0.25">
      <c r="A452" t="s">
        <v>8</v>
      </c>
      <c r="B452" t="s">
        <v>263</v>
      </c>
      <c r="C452">
        <v>181</v>
      </c>
      <c r="D452" t="s">
        <v>176</v>
      </c>
      <c r="E452">
        <v>5110</v>
      </c>
      <c r="F452" t="s">
        <v>2</v>
      </c>
      <c r="G452">
        <v>6610</v>
      </c>
      <c r="H452" t="s">
        <v>15</v>
      </c>
      <c r="I452">
        <v>2014</v>
      </c>
      <c r="J452">
        <v>2014</v>
      </c>
      <c r="K452" t="s">
        <v>264</v>
      </c>
      <c r="L452">
        <v>16200</v>
      </c>
      <c r="M452" t="s">
        <v>16</v>
      </c>
      <c r="N452" t="s">
        <v>17</v>
      </c>
    </row>
    <row r="453" spans="1:14" x14ac:dyDescent="0.25">
      <c r="A453" t="s">
        <v>8</v>
      </c>
      <c r="B453" t="s">
        <v>263</v>
      </c>
      <c r="C453">
        <v>351</v>
      </c>
      <c r="D453" t="s">
        <v>247</v>
      </c>
      <c r="E453">
        <v>5110</v>
      </c>
      <c r="F453" t="s">
        <v>2</v>
      </c>
      <c r="G453">
        <v>6610</v>
      </c>
      <c r="H453" t="s">
        <v>15</v>
      </c>
      <c r="I453">
        <v>1999</v>
      </c>
      <c r="J453">
        <v>1999</v>
      </c>
      <c r="K453" t="s">
        <v>264</v>
      </c>
      <c r="L453">
        <v>523995</v>
      </c>
      <c r="M453" t="s">
        <v>10</v>
      </c>
      <c r="N453" t="s">
        <v>11</v>
      </c>
    </row>
    <row r="454" spans="1:14" x14ac:dyDescent="0.25">
      <c r="A454" t="s">
        <v>8</v>
      </c>
      <c r="B454" t="s">
        <v>263</v>
      </c>
      <c r="C454">
        <v>351</v>
      </c>
      <c r="D454" t="s">
        <v>247</v>
      </c>
      <c r="E454">
        <v>5110</v>
      </c>
      <c r="F454" t="s">
        <v>2</v>
      </c>
      <c r="G454">
        <v>6610</v>
      </c>
      <c r="H454" t="s">
        <v>15</v>
      </c>
      <c r="I454">
        <v>2014</v>
      </c>
      <c r="J454">
        <v>2014</v>
      </c>
      <c r="K454" t="s">
        <v>264</v>
      </c>
      <c r="L454">
        <v>515357.7</v>
      </c>
      <c r="M454" t="s">
        <v>10</v>
      </c>
      <c r="N454" t="s">
        <v>11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26"/>
  <sheetViews>
    <sheetView workbookViewId="0"/>
  </sheetViews>
  <sheetFormatPr defaultRowHeight="15" x14ac:dyDescent="0.25"/>
  <sheetData>
    <row r="1" spans="1:12" x14ac:dyDescent="0.25">
      <c r="A1" t="s">
        <v>3</v>
      </c>
      <c r="B1" t="s">
        <v>4</v>
      </c>
      <c r="C1" t="s">
        <v>255</v>
      </c>
      <c r="D1" t="s">
        <v>2</v>
      </c>
      <c r="E1" t="s">
        <v>256</v>
      </c>
      <c r="F1" t="s">
        <v>257</v>
      </c>
      <c r="G1" t="s">
        <v>258</v>
      </c>
      <c r="H1" t="s">
        <v>259</v>
      </c>
      <c r="I1" t="s">
        <v>260</v>
      </c>
      <c r="J1" t="s">
        <v>5</v>
      </c>
      <c r="K1" t="s">
        <v>261</v>
      </c>
      <c r="L1" t="s">
        <v>6</v>
      </c>
    </row>
    <row r="2" spans="1:12" x14ac:dyDescent="0.25">
      <c r="A2" t="s">
        <v>281</v>
      </c>
      <c r="B2" t="s">
        <v>282</v>
      </c>
      <c r="C2">
        <v>5000</v>
      </c>
      <c r="D2" t="s">
        <v>9</v>
      </c>
      <c r="E2">
        <v>5510</v>
      </c>
      <c r="F2" t="s">
        <v>283</v>
      </c>
      <c r="G2">
        <v>987</v>
      </c>
      <c r="H2" t="s">
        <v>284</v>
      </c>
      <c r="I2">
        <v>1989</v>
      </c>
      <c r="J2">
        <v>1989</v>
      </c>
      <c r="K2" t="s">
        <v>285</v>
      </c>
      <c r="L2">
        <v>3220513</v>
      </c>
    </row>
    <row r="3" spans="1:12" x14ac:dyDescent="0.25">
      <c r="A3" t="s">
        <v>281</v>
      </c>
      <c r="B3" t="s">
        <v>282</v>
      </c>
      <c r="C3">
        <v>5000</v>
      </c>
      <c r="D3" t="s">
        <v>9</v>
      </c>
      <c r="E3">
        <v>5510</v>
      </c>
      <c r="F3" t="s">
        <v>283</v>
      </c>
      <c r="G3">
        <v>987</v>
      </c>
      <c r="H3" t="s">
        <v>284</v>
      </c>
      <c r="I3">
        <v>1990</v>
      </c>
      <c r="J3">
        <v>1990</v>
      </c>
      <c r="K3" t="s">
        <v>285</v>
      </c>
      <c r="L3">
        <v>3350508</v>
      </c>
    </row>
    <row r="4" spans="1:12" x14ac:dyDescent="0.25">
      <c r="A4" t="s">
        <v>281</v>
      </c>
      <c r="B4" t="s">
        <v>282</v>
      </c>
      <c r="C4">
        <v>5000</v>
      </c>
      <c r="D4" t="s">
        <v>9</v>
      </c>
      <c r="E4">
        <v>5510</v>
      </c>
      <c r="F4" t="s">
        <v>283</v>
      </c>
      <c r="G4">
        <v>987</v>
      </c>
      <c r="H4" t="s">
        <v>284</v>
      </c>
      <c r="I4">
        <v>1991</v>
      </c>
      <c r="J4">
        <v>1991</v>
      </c>
      <c r="K4" t="s">
        <v>285</v>
      </c>
      <c r="L4">
        <v>3230065</v>
      </c>
    </row>
    <row r="5" spans="1:12" x14ac:dyDescent="0.25">
      <c r="A5" t="s">
        <v>281</v>
      </c>
      <c r="B5" t="s">
        <v>282</v>
      </c>
      <c r="C5">
        <v>5000</v>
      </c>
      <c r="D5" t="s">
        <v>9</v>
      </c>
      <c r="E5">
        <v>5510</v>
      </c>
      <c r="F5" t="s">
        <v>283</v>
      </c>
      <c r="G5">
        <v>987</v>
      </c>
      <c r="H5" t="s">
        <v>284</v>
      </c>
      <c r="I5">
        <v>1992</v>
      </c>
      <c r="J5">
        <v>1992</v>
      </c>
      <c r="K5" t="s">
        <v>285</v>
      </c>
      <c r="L5">
        <v>2925217</v>
      </c>
    </row>
    <row r="6" spans="1:12" x14ac:dyDescent="0.25">
      <c r="A6" t="s">
        <v>281</v>
      </c>
      <c r="B6" t="s">
        <v>282</v>
      </c>
      <c r="C6">
        <v>5000</v>
      </c>
      <c r="D6" t="s">
        <v>9</v>
      </c>
      <c r="E6">
        <v>5510</v>
      </c>
      <c r="F6" t="s">
        <v>283</v>
      </c>
      <c r="G6">
        <v>987</v>
      </c>
      <c r="H6" t="s">
        <v>284</v>
      </c>
      <c r="I6">
        <v>1993</v>
      </c>
      <c r="J6">
        <v>1993</v>
      </c>
      <c r="K6" t="s">
        <v>285</v>
      </c>
      <c r="L6">
        <v>2810292</v>
      </c>
    </row>
    <row r="7" spans="1:12" x14ac:dyDescent="0.25">
      <c r="A7" t="s">
        <v>281</v>
      </c>
      <c r="B7" t="s">
        <v>282</v>
      </c>
      <c r="C7">
        <v>5000</v>
      </c>
      <c r="D7" t="s">
        <v>9</v>
      </c>
      <c r="E7">
        <v>5510</v>
      </c>
      <c r="F7" t="s">
        <v>283</v>
      </c>
      <c r="G7">
        <v>987</v>
      </c>
      <c r="H7" t="s">
        <v>284</v>
      </c>
      <c r="I7">
        <v>1994</v>
      </c>
      <c r="J7">
        <v>1994</v>
      </c>
      <c r="K7" t="s">
        <v>285</v>
      </c>
      <c r="L7">
        <v>2729587</v>
      </c>
    </row>
    <row r="8" spans="1:12" x14ac:dyDescent="0.25">
      <c r="A8" t="s">
        <v>281</v>
      </c>
      <c r="B8" t="s">
        <v>282</v>
      </c>
      <c r="C8">
        <v>5000</v>
      </c>
      <c r="D8" t="s">
        <v>9</v>
      </c>
      <c r="E8">
        <v>5510</v>
      </c>
      <c r="F8" t="s">
        <v>283</v>
      </c>
      <c r="G8">
        <v>987</v>
      </c>
      <c r="H8" t="s">
        <v>284</v>
      </c>
      <c r="I8">
        <v>1995</v>
      </c>
      <c r="J8">
        <v>1995</v>
      </c>
      <c r="K8" t="s">
        <v>285</v>
      </c>
      <c r="L8">
        <v>2578944</v>
      </c>
    </row>
    <row r="9" spans="1:12" x14ac:dyDescent="0.25">
      <c r="A9" t="s">
        <v>281</v>
      </c>
      <c r="B9" t="s">
        <v>282</v>
      </c>
      <c r="C9">
        <v>5000</v>
      </c>
      <c r="D9" t="s">
        <v>9</v>
      </c>
      <c r="E9">
        <v>5510</v>
      </c>
      <c r="F9" t="s">
        <v>283</v>
      </c>
      <c r="G9">
        <v>987</v>
      </c>
      <c r="H9" t="s">
        <v>284</v>
      </c>
      <c r="I9">
        <v>1996</v>
      </c>
      <c r="J9">
        <v>1996</v>
      </c>
      <c r="K9" t="s">
        <v>285</v>
      </c>
      <c r="L9">
        <v>2432160</v>
      </c>
    </row>
    <row r="10" spans="1:12" x14ac:dyDescent="0.25">
      <c r="A10" t="s">
        <v>281</v>
      </c>
      <c r="B10" t="s">
        <v>282</v>
      </c>
      <c r="C10">
        <v>5000</v>
      </c>
      <c r="D10" t="s">
        <v>9</v>
      </c>
      <c r="E10">
        <v>5510</v>
      </c>
      <c r="F10" t="s">
        <v>283</v>
      </c>
      <c r="G10">
        <v>987</v>
      </c>
      <c r="H10" t="s">
        <v>284</v>
      </c>
      <c r="I10">
        <v>1997</v>
      </c>
      <c r="J10">
        <v>1997</v>
      </c>
      <c r="K10" t="s">
        <v>285</v>
      </c>
      <c r="L10">
        <v>2405860</v>
      </c>
    </row>
    <row r="11" spans="1:12" x14ac:dyDescent="0.25">
      <c r="A11" t="s">
        <v>281</v>
      </c>
      <c r="B11" t="s">
        <v>282</v>
      </c>
      <c r="C11">
        <v>5000</v>
      </c>
      <c r="D11" t="s">
        <v>9</v>
      </c>
      <c r="E11">
        <v>5510</v>
      </c>
      <c r="F11" t="s">
        <v>283</v>
      </c>
      <c r="G11">
        <v>987</v>
      </c>
      <c r="H11" t="s">
        <v>284</v>
      </c>
      <c r="I11">
        <v>1998</v>
      </c>
      <c r="J11">
        <v>1998</v>
      </c>
      <c r="K11" t="s">
        <v>285</v>
      </c>
      <c r="L11">
        <v>2345919</v>
      </c>
    </row>
    <row r="12" spans="1:12" x14ac:dyDescent="0.25">
      <c r="A12" t="s">
        <v>281</v>
      </c>
      <c r="B12" t="s">
        <v>282</v>
      </c>
      <c r="C12">
        <v>5000</v>
      </c>
      <c r="D12" t="s">
        <v>9</v>
      </c>
      <c r="E12">
        <v>5510</v>
      </c>
      <c r="F12" t="s">
        <v>283</v>
      </c>
      <c r="G12">
        <v>987</v>
      </c>
      <c r="H12" t="s">
        <v>284</v>
      </c>
      <c r="I12">
        <v>1999</v>
      </c>
      <c r="J12">
        <v>1999</v>
      </c>
      <c r="K12" t="s">
        <v>285</v>
      </c>
      <c r="L12">
        <v>2322538</v>
      </c>
    </row>
    <row r="13" spans="1:12" x14ac:dyDescent="0.25">
      <c r="A13" t="s">
        <v>281</v>
      </c>
      <c r="B13" t="s">
        <v>282</v>
      </c>
      <c r="C13">
        <v>5000</v>
      </c>
      <c r="D13" t="s">
        <v>9</v>
      </c>
      <c r="E13">
        <v>5510</v>
      </c>
      <c r="F13" t="s">
        <v>283</v>
      </c>
      <c r="G13">
        <v>987</v>
      </c>
      <c r="H13" t="s">
        <v>284</v>
      </c>
      <c r="I13">
        <v>2000</v>
      </c>
      <c r="J13">
        <v>2000</v>
      </c>
      <c r="K13" t="s">
        <v>285</v>
      </c>
      <c r="L13">
        <v>2311429</v>
      </c>
    </row>
    <row r="14" spans="1:12" x14ac:dyDescent="0.25">
      <c r="A14" t="s">
        <v>281</v>
      </c>
      <c r="B14" t="s">
        <v>282</v>
      </c>
      <c r="C14">
        <v>5000</v>
      </c>
      <c r="D14" t="s">
        <v>9</v>
      </c>
      <c r="E14">
        <v>5510</v>
      </c>
      <c r="F14" t="s">
        <v>283</v>
      </c>
      <c r="G14">
        <v>987</v>
      </c>
      <c r="H14" t="s">
        <v>284</v>
      </c>
      <c r="I14">
        <v>2001</v>
      </c>
      <c r="J14">
        <v>2001</v>
      </c>
      <c r="K14" t="s">
        <v>285</v>
      </c>
      <c r="L14">
        <v>2243466</v>
      </c>
    </row>
    <row r="15" spans="1:12" x14ac:dyDescent="0.25">
      <c r="A15" t="s">
        <v>281</v>
      </c>
      <c r="B15" t="s">
        <v>282</v>
      </c>
      <c r="C15">
        <v>5000</v>
      </c>
      <c r="D15" t="s">
        <v>9</v>
      </c>
      <c r="E15">
        <v>5510</v>
      </c>
      <c r="F15" t="s">
        <v>283</v>
      </c>
      <c r="G15">
        <v>987</v>
      </c>
      <c r="H15" t="s">
        <v>284</v>
      </c>
      <c r="I15">
        <v>2002</v>
      </c>
      <c r="J15">
        <v>2002</v>
      </c>
      <c r="K15" t="s">
        <v>285</v>
      </c>
      <c r="L15">
        <v>2164607</v>
      </c>
    </row>
    <row r="16" spans="1:12" x14ac:dyDescent="0.25">
      <c r="A16" t="s">
        <v>281</v>
      </c>
      <c r="B16" t="s">
        <v>282</v>
      </c>
      <c r="C16">
        <v>5000</v>
      </c>
      <c r="D16" t="s">
        <v>9</v>
      </c>
      <c r="E16">
        <v>5510</v>
      </c>
      <c r="F16" t="s">
        <v>283</v>
      </c>
      <c r="G16">
        <v>987</v>
      </c>
      <c r="H16" t="s">
        <v>284</v>
      </c>
      <c r="I16">
        <v>2003</v>
      </c>
      <c r="J16">
        <v>2003</v>
      </c>
      <c r="K16" t="s">
        <v>285</v>
      </c>
      <c r="L16">
        <v>2132325</v>
      </c>
    </row>
    <row r="17" spans="1:12" x14ac:dyDescent="0.25">
      <c r="A17" t="s">
        <v>281</v>
      </c>
      <c r="B17" t="s">
        <v>282</v>
      </c>
      <c r="C17">
        <v>5000</v>
      </c>
      <c r="D17" t="s">
        <v>9</v>
      </c>
      <c r="E17">
        <v>5510</v>
      </c>
      <c r="F17" t="s">
        <v>283</v>
      </c>
      <c r="G17">
        <v>987</v>
      </c>
      <c r="H17" t="s">
        <v>284</v>
      </c>
      <c r="I17">
        <v>2004</v>
      </c>
      <c r="J17">
        <v>2004</v>
      </c>
      <c r="K17" t="s">
        <v>285</v>
      </c>
      <c r="L17">
        <v>2159163</v>
      </c>
    </row>
    <row r="18" spans="1:12" x14ac:dyDescent="0.25">
      <c r="A18" t="s">
        <v>281</v>
      </c>
      <c r="B18" t="s">
        <v>282</v>
      </c>
      <c r="C18">
        <v>5000</v>
      </c>
      <c r="D18" t="s">
        <v>9</v>
      </c>
      <c r="E18">
        <v>5510</v>
      </c>
      <c r="F18" t="s">
        <v>283</v>
      </c>
      <c r="G18">
        <v>987</v>
      </c>
      <c r="H18" t="s">
        <v>284</v>
      </c>
      <c r="I18">
        <v>2005</v>
      </c>
      <c r="J18">
        <v>2005</v>
      </c>
      <c r="K18" t="s">
        <v>285</v>
      </c>
      <c r="L18">
        <v>2209791</v>
      </c>
    </row>
    <row r="19" spans="1:12" x14ac:dyDescent="0.25">
      <c r="A19" t="s">
        <v>281</v>
      </c>
      <c r="B19" t="s">
        <v>282</v>
      </c>
      <c r="C19">
        <v>5000</v>
      </c>
      <c r="D19" t="s">
        <v>9</v>
      </c>
      <c r="E19">
        <v>5510</v>
      </c>
      <c r="F19" t="s">
        <v>283</v>
      </c>
      <c r="G19">
        <v>987</v>
      </c>
      <c r="H19" t="s">
        <v>284</v>
      </c>
      <c r="I19">
        <v>2006</v>
      </c>
      <c r="J19">
        <v>2006</v>
      </c>
      <c r="K19" t="s">
        <v>285</v>
      </c>
      <c r="L19">
        <v>2213772</v>
      </c>
    </row>
    <row r="20" spans="1:12" x14ac:dyDescent="0.25">
      <c r="A20" t="s">
        <v>281</v>
      </c>
      <c r="B20" t="s">
        <v>282</v>
      </c>
      <c r="C20">
        <v>5000</v>
      </c>
      <c r="D20" t="s">
        <v>9</v>
      </c>
      <c r="E20">
        <v>5510</v>
      </c>
      <c r="F20" t="s">
        <v>283</v>
      </c>
      <c r="G20">
        <v>987</v>
      </c>
      <c r="H20" t="s">
        <v>284</v>
      </c>
      <c r="I20">
        <v>2007</v>
      </c>
      <c r="J20">
        <v>2007</v>
      </c>
      <c r="K20" t="s">
        <v>285</v>
      </c>
      <c r="L20">
        <v>2192740</v>
      </c>
    </row>
    <row r="21" spans="1:12" x14ac:dyDescent="0.25">
      <c r="A21" t="s">
        <v>281</v>
      </c>
      <c r="B21" t="s">
        <v>282</v>
      </c>
      <c r="C21">
        <v>5000</v>
      </c>
      <c r="D21" t="s">
        <v>9</v>
      </c>
      <c r="E21">
        <v>5510</v>
      </c>
      <c r="F21" t="s">
        <v>283</v>
      </c>
      <c r="G21">
        <v>987</v>
      </c>
      <c r="H21" t="s">
        <v>284</v>
      </c>
      <c r="I21">
        <v>2008</v>
      </c>
      <c r="J21">
        <v>2008</v>
      </c>
      <c r="K21" t="s">
        <v>285</v>
      </c>
      <c r="L21">
        <v>2091810</v>
      </c>
    </row>
    <row r="22" spans="1:12" x14ac:dyDescent="0.25">
      <c r="A22" t="s">
        <v>281</v>
      </c>
      <c r="B22" t="s">
        <v>282</v>
      </c>
      <c r="C22">
        <v>5000</v>
      </c>
      <c r="D22" t="s">
        <v>9</v>
      </c>
      <c r="E22">
        <v>5510</v>
      </c>
      <c r="F22" t="s">
        <v>283</v>
      </c>
      <c r="G22">
        <v>987</v>
      </c>
      <c r="H22" t="s">
        <v>284</v>
      </c>
      <c r="I22">
        <v>2009</v>
      </c>
      <c r="J22">
        <v>2009</v>
      </c>
      <c r="K22" t="s">
        <v>285</v>
      </c>
      <c r="L22">
        <v>2065574</v>
      </c>
    </row>
    <row r="23" spans="1:12" x14ac:dyDescent="0.25">
      <c r="A23" t="s">
        <v>281</v>
      </c>
      <c r="B23" t="s">
        <v>282</v>
      </c>
      <c r="C23">
        <v>5000</v>
      </c>
      <c r="D23" t="s">
        <v>9</v>
      </c>
      <c r="E23">
        <v>5510</v>
      </c>
      <c r="F23" t="s">
        <v>283</v>
      </c>
      <c r="G23">
        <v>987</v>
      </c>
      <c r="H23" t="s">
        <v>284</v>
      </c>
      <c r="I23">
        <v>2010</v>
      </c>
      <c r="J23">
        <v>2010</v>
      </c>
      <c r="K23" t="s">
        <v>285</v>
      </c>
      <c r="L23">
        <v>2020033</v>
      </c>
    </row>
    <row r="24" spans="1:12" x14ac:dyDescent="0.25">
      <c r="A24" t="s">
        <v>281</v>
      </c>
      <c r="B24" t="s">
        <v>282</v>
      </c>
      <c r="C24">
        <v>5000</v>
      </c>
      <c r="D24" t="s">
        <v>9</v>
      </c>
      <c r="E24">
        <v>5510</v>
      </c>
      <c r="F24" t="s">
        <v>283</v>
      </c>
      <c r="G24">
        <v>987</v>
      </c>
      <c r="H24" t="s">
        <v>284</v>
      </c>
      <c r="I24">
        <v>2011</v>
      </c>
      <c r="J24">
        <v>2011</v>
      </c>
      <c r="K24" t="s">
        <v>285</v>
      </c>
      <c r="L24">
        <v>2089519</v>
      </c>
    </row>
    <row r="25" spans="1:12" x14ac:dyDescent="0.25">
      <c r="A25" t="s">
        <v>281</v>
      </c>
      <c r="B25" t="s">
        <v>282</v>
      </c>
      <c r="C25">
        <v>5000</v>
      </c>
      <c r="D25" t="s">
        <v>9</v>
      </c>
      <c r="E25">
        <v>5510</v>
      </c>
      <c r="F25" t="s">
        <v>283</v>
      </c>
      <c r="G25">
        <v>987</v>
      </c>
      <c r="H25" t="s">
        <v>284</v>
      </c>
      <c r="I25">
        <v>2012</v>
      </c>
      <c r="J25">
        <v>2012</v>
      </c>
      <c r="K25" t="s">
        <v>285</v>
      </c>
      <c r="L25">
        <v>2093605</v>
      </c>
    </row>
    <row r="26" spans="1:12" x14ac:dyDescent="0.25">
      <c r="A26" t="s">
        <v>281</v>
      </c>
      <c r="B26" t="s">
        <v>282</v>
      </c>
      <c r="C26">
        <v>5000</v>
      </c>
      <c r="D26" t="s">
        <v>9</v>
      </c>
      <c r="E26">
        <v>5510</v>
      </c>
      <c r="F26" t="s">
        <v>283</v>
      </c>
      <c r="G26">
        <v>987</v>
      </c>
      <c r="H26" t="s">
        <v>284</v>
      </c>
      <c r="I26">
        <v>2013</v>
      </c>
      <c r="J26">
        <v>2013</v>
      </c>
      <c r="K26" t="s">
        <v>285</v>
      </c>
      <c r="L26">
        <v>2126898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5"/>
  <sheetViews>
    <sheetView workbookViewId="0"/>
  </sheetViews>
  <sheetFormatPr defaultRowHeight="15" x14ac:dyDescent="0.25"/>
  <sheetData>
    <row r="1" spans="1:14" x14ac:dyDescent="0.25">
      <c r="A1" t="s">
        <v>3</v>
      </c>
      <c r="B1" t="s">
        <v>4</v>
      </c>
      <c r="C1" t="s">
        <v>255</v>
      </c>
      <c r="D1" t="s">
        <v>2</v>
      </c>
      <c r="E1" t="s">
        <v>256</v>
      </c>
      <c r="F1" t="s">
        <v>257</v>
      </c>
      <c r="G1" t="s">
        <v>258</v>
      </c>
      <c r="H1" t="s">
        <v>259</v>
      </c>
      <c r="I1" t="s">
        <v>260</v>
      </c>
      <c r="J1" t="s">
        <v>5</v>
      </c>
      <c r="K1" t="s">
        <v>261</v>
      </c>
      <c r="L1" t="s">
        <v>6</v>
      </c>
      <c r="M1" t="s">
        <v>7</v>
      </c>
      <c r="N1" t="s">
        <v>262</v>
      </c>
    </row>
    <row r="2" spans="1:14" x14ac:dyDescent="0.25">
      <c r="A2" t="s">
        <v>8</v>
      </c>
      <c r="B2" t="s">
        <v>263</v>
      </c>
      <c r="C2">
        <v>5501</v>
      </c>
      <c r="D2" t="s">
        <v>276</v>
      </c>
      <c r="E2">
        <v>5110</v>
      </c>
      <c r="F2" t="s">
        <v>2</v>
      </c>
      <c r="G2">
        <v>6610</v>
      </c>
      <c r="H2" t="s">
        <v>15</v>
      </c>
      <c r="I2">
        <v>1989</v>
      </c>
      <c r="J2">
        <v>1989</v>
      </c>
      <c r="K2" t="s">
        <v>264</v>
      </c>
      <c r="L2">
        <v>483334</v>
      </c>
      <c r="M2" t="s">
        <v>10</v>
      </c>
      <c r="N2" t="s">
        <v>11</v>
      </c>
    </row>
    <row r="3" spans="1:14" x14ac:dyDescent="0.25">
      <c r="A3" t="s">
        <v>8</v>
      </c>
      <c r="B3" t="s">
        <v>263</v>
      </c>
      <c r="C3">
        <v>5501</v>
      </c>
      <c r="D3" t="s">
        <v>276</v>
      </c>
      <c r="E3">
        <v>5110</v>
      </c>
      <c r="F3" t="s">
        <v>2</v>
      </c>
      <c r="G3">
        <v>6610</v>
      </c>
      <c r="H3" t="s">
        <v>15</v>
      </c>
      <c r="I3">
        <v>2014</v>
      </c>
      <c r="J3">
        <v>2014</v>
      </c>
      <c r="K3" t="s">
        <v>264</v>
      </c>
      <c r="L3">
        <v>417386</v>
      </c>
      <c r="M3" t="s">
        <v>10</v>
      </c>
      <c r="N3" t="s">
        <v>11</v>
      </c>
    </row>
    <row r="4" spans="1:14" x14ac:dyDescent="0.25">
      <c r="A4" t="s">
        <v>8</v>
      </c>
      <c r="B4" t="s">
        <v>263</v>
      </c>
      <c r="C4">
        <v>5501</v>
      </c>
      <c r="D4" t="s">
        <v>276</v>
      </c>
      <c r="E4">
        <v>5110</v>
      </c>
      <c r="F4" t="s">
        <v>2</v>
      </c>
      <c r="G4">
        <v>6655</v>
      </c>
      <c r="H4" t="s">
        <v>277</v>
      </c>
      <c r="I4">
        <v>1989</v>
      </c>
      <c r="J4">
        <v>1989</v>
      </c>
      <c r="K4" t="s">
        <v>264</v>
      </c>
      <c r="L4">
        <v>432878</v>
      </c>
      <c r="M4" t="s">
        <v>10</v>
      </c>
      <c r="N4" t="s">
        <v>11</v>
      </c>
    </row>
    <row r="5" spans="1:14" x14ac:dyDescent="0.25">
      <c r="A5" t="s">
        <v>8</v>
      </c>
      <c r="B5" t="s">
        <v>263</v>
      </c>
      <c r="C5">
        <v>5501</v>
      </c>
      <c r="D5" t="s">
        <v>276</v>
      </c>
      <c r="E5">
        <v>5110</v>
      </c>
      <c r="F5" t="s">
        <v>2</v>
      </c>
      <c r="G5">
        <v>6655</v>
      </c>
      <c r="H5" t="s">
        <v>277</v>
      </c>
      <c r="I5">
        <v>2014</v>
      </c>
      <c r="J5">
        <v>2014</v>
      </c>
      <c r="K5" t="s">
        <v>264</v>
      </c>
      <c r="L5">
        <v>369422</v>
      </c>
      <c r="M5" t="s">
        <v>10</v>
      </c>
      <c r="N5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</vt:lpstr>
      <vt:lpstr>FAOSTAT_AgArea_61-14</vt:lpstr>
      <vt:lpstr>FAOSTAT_AgArea_99-14_Country</vt:lpstr>
      <vt:lpstr>FAOSTAT_Wool_89_13</vt:lpstr>
      <vt:lpstr>FAOSTAT_AgArea_89-14_AusNZ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Poore</dc:creator>
  <cp:lastModifiedBy>Joseph Poore</cp:lastModifiedBy>
  <dcterms:created xsi:type="dcterms:W3CDTF">2015-11-07T12:06:10Z</dcterms:created>
  <dcterms:modified xsi:type="dcterms:W3CDTF">2017-12-11T15:29:08Z</dcterms:modified>
</cp:coreProperties>
</file>